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michaela/Desktop/"/>
    </mc:Choice>
  </mc:AlternateContent>
  <xr:revisionPtr revIDLastSave="0" documentId="13_ncr:1_{7B0E640C-846D-8249-9462-15A9A17F00F5}" xr6:coauthVersionLast="47" xr6:coauthVersionMax="47" xr10:uidLastSave="{00000000-0000-0000-0000-000000000000}"/>
  <bookViews>
    <workbookView xWindow="3400" yWindow="500" windowWidth="29920" windowHeight="16280" xr2:uid="{00000000-000D-0000-FFFF-FFFF00000000}"/>
  </bookViews>
  <sheets>
    <sheet name="cleaned + combined data" sheetId="3" r:id="rId1"/>
    <sheet name="Standardized Race" sheetId="4" state="hidden" r:id="rId2"/>
    <sheet name="Standardized Gender" sheetId="5" state="hidden" r:id="rId3"/>
    <sheet name="Unique Zipcodes" sheetId="6" state="hidden" r:id="rId4"/>
    <sheet name="checkbox 1 work zip" sheetId="9" state="hidden" r:id="rId5"/>
    <sheet name="checkbox 1 homezip" sheetId="10" state="hidden" r:id="rId6"/>
    <sheet name="checkbox 2 homezip" sheetId="11" state="hidden" r:id="rId7"/>
    <sheet name="checkbox 2 workzip" sheetId="14" state="hidden" r:id="rId8"/>
    <sheet name="checkbox 3 workzip" sheetId="16" state="hidden" r:id="rId9"/>
    <sheet name="checkbox 3 homezip" sheetId="17" state="hidden" r:id="rId10"/>
    <sheet name="Special Formula - Other (P)" sheetId="19" state="hidden" r:id="rId11"/>
    <sheet name="Game Plan 😈💪🏼" sheetId="22" state="hidden" r:id="rId12"/>
  </sheets>
  <definedNames>
    <definedName name="_xlnm.Print_Area" localSheetId="0">'cleaned + combined data'!$A$1:$J$162</definedName>
  </definedNames>
  <calcPr calcId="191029"/>
  <pivotCaches>
    <pivotCache cacheId="5" r:id="rId13"/>
    <pivotCache cacheId="9" r:id="rId1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3" roundtripDataChecksum="NlHJbvKiri+6zXWigFei9IVTOiBaFZXTimNdVjSloPI="/>
    </ext>
  </extLst>
</workbook>
</file>

<file path=xl/calcChain.xml><?xml version="1.0" encoding="utf-8"?>
<calcChain xmlns="http://schemas.openxmlformats.org/spreadsheetml/2006/main">
  <c r="P162" i="19" l="1"/>
  <c r="O162" i="19"/>
  <c r="N162" i="19"/>
  <c r="M162" i="19"/>
  <c r="L162" i="19"/>
  <c r="K162" i="19"/>
  <c r="J162" i="19"/>
  <c r="I162" i="19"/>
  <c r="P161" i="19"/>
  <c r="O161" i="19"/>
  <c r="N161" i="19"/>
  <c r="M161" i="19"/>
  <c r="L161" i="19"/>
  <c r="K161" i="19"/>
  <c r="J161" i="19"/>
  <c r="I161" i="19"/>
  <c r="P160" i="19"/>
  <c r="O160" i="19"/>
  <c r="N160" i="19"/>
  <c r="M160" i="19"/>
  <c r="L160" i="19"/>
  <c r="K160" i="19"/>
  <c r="J160" i="19"/>
  <c r="I160" i="19"/>
  <c r="P159" i="19"/>
  <c r="O159" i="19"/>
  <c r="N159" i="19"/>
  <c r="M159" i="19"/>
  <c r="L159" i="19"/>
  <c r="K159" i="19"/>
  <c r="J159" i="19"/>
  <c r="I159" i="19"/>
  <c r="P158" i="19"/>
  <c r="O158" i="19"/>
  <c r="N158" i="19"/>
  <c r="M158" i="19"/>
  <c r="L158" i="19"/>
  <c r="K158" i="19"/>
  <c r="J158" i="19"/>
  <c r="I158" i="19"/>
  <c r="P157" i="19"/>
  <c r="O157" i="19"/>
  <c r="N157" i="19"/>
  <c r="M157" i="19"/>
  <c r="L157" i="19"/>
  <c r="K157" i="19"/>
  <c r="J157" i="19"/>
  <c r="I157" i="19"/>
  <c r="P156" i="19"/>
  <c r="O156" i="19"/>
  <c r="N156" i="19"/>
  <c r="M156" i="19"/>
  <c r="L156" i="19"/>
  <c r="K156" i="19"/>
  <c r="J156" i="19"/>
  <c r="I156" i="19"/>
  <c r="P155" i="19"/>
  <c r="O155" i="19"/>
  <c r="N155" i="19"/>
  <c r="M155" i="19"/>
  <c r="L155" i="19"/>
  <c r="K155" i="19"/>
  <c r="J155" i="19"/>
  <c r="I155" i="19"/>
  <c r="P154" i="19"/>
  <c r="O154" i="19"/>
  <c r="N154" i="19"/>
  <c r="M154" i="19"/>
  <c r="L154" i="19"/>
  <c r="K154" i="19"/>
  <c r="J154" i="19"/>
  <c r="I154" i="19"/>
  <c r="P153" i="19"/>
  <c r="O153" i="19"/>
  <c r="N153" i="19"/>
  <c r="M153" i="19"/>
  <c r="L153" i="19"/>
  <c r="K153" i="19"/>
  <c r="J153" i="19"/>
  <c r="I153" i="19"/>
  <c r="P152" i="19"/>
  <c r="O152" i="19"/>
  <c r="N152" i="19"/>
  <c r="M152" i="19"/>
  <c r="L152" i="19"/>
  <c r="K152" i="19"/>
  <c r="J152" i="19"/>
  <c r="I152" i="19"/>
  <c r="P151" i="19"/>
  <c r="O151" i="19"/>
  <c r="N151" i="19"/>
  <c r="M151" i="19"/>
  <c r="L151" i="19"/>
  <c r="K151" i="19"/>
  <c r="J151" i="19"/>
  <c r="I151" i="19"/>
  <c r="P150" i="19"/>
  <c r="O150" i="19"/>
  <c r="N150" i="19"/>
  <c r="M150" i="19"/>
  <c r="L150" i="19"/>
  <c r="K150" i="19"/>
  <c r="J150" i="19"/>
  <c r="I150" i="19"/>
  <c r="P149" i="19"/>
  <c r="O149" i="19"/>
  <c r="N149" i="19"/>
  <c r="M149" i="19"/>
  <c r="L149" i="19"/>
  <c r="K149" i="19"/>
  <c r="J149" i="19"/>
  <c r="I149" i="19"/>
  <c r="P148" i="19"/>
  <c r="O148" i="19"/>
  <c r="N148" i="19"/>
  <c r="M148" i="19"/>
  <c r="L148" i="19"/>
  <c r="K148" i="19"/>
  <c r="J148" i="19"/>
  <c r="I148" i="19"/>
  <c r="P147" i="19"/>
  <c r="O147" i="19"/>
  <c r="N147" i="19"/>
  <c r="M147" i="19"/>
  <c r="L147" i="19"/>
  <c r="K147" i="19"/>
  <c r="J147" i="19"/>
  <c r="I147" i="19"/>
  <c r="P146" i="19"/>
  <c r="O146" i="19"/>
  <c r="N146" i="19"/>
  <c r="M146" i="19"/>
  <c r="L146" i="19"/>
  <c r="K146" i="19"/>
  <c r="J146" i="19"/>
  <c r="I146" i="19"/>
  <c r="P145" i="19"/>
  <c r="O145" i="19"/>
  <c r="N145" i="19"/>
  <c r="M145" i="19"/>
  <c r="L145" i="19"/>
  <c r="K145" i="19"/>
  <c r="J145" i="19"/>
  <c r="I145" i="19"/>
  <c r="P144" i="19"/>
  <c r="O144" i="19"/>
  <c r="N144" i="19"/>
  <c r="M144" i="19"/>
  <c r="L144" i="19"/>
  <c r="K144" i="19"/>
  <c r="J144" i="19"/>
  <c r="I144" i="19"/>
  <c r="P143" i="19"/>
  <c r="O143" i="19"/>
  <c r="N143" i="19"/>
  <c r="M143" i="19"/>
  <c r="L143" i="19"/>
  <c r="K143" i="19"/>
  <c r="J143" i="19"/>
  <c r="I143" i="19"/>
  <c r="P142" i="19"/>
  <c r="O142" i="19"/>
  <c r="N142" i="19"/>
  <c r="M142" i="19"/>
  <c r="L142" i="19"/>
  <c r="K142" i="19"/>
  <c r="J142" i="19"/>
  <c r="I142" i="19"/>
  <c r="P141" i="19"/>
  <c r="O141" i="19"/>
  <c r="N141" i="19"/>
  <c r="M141" i="19"/>
  <c r="L141" i="19"/>
  <c r="K141" i="19"/>
  <c r="J141" i="19"/>
  <c r="I141" i="19"/>
  <c r="P140" i="19"/>
  <c r="O140" i="19"/>
  <c r="N140" i="19"/>
  <c r="M140" i="19"/>
  <c r="L140" i="19"/>
  <c r="K140" i="19"/>
  <c r="J140" i="19"/>
  <c r="I140" i="19"/>
  <c r="P139" i="19"/>
  <c r="O139" i="19"/>
  <c r="N139" i="19"/>
  <c r="M139" i="19"/>
  <c r="L139" i="19"/>
  <c r="K139" i="19"/>
  <c r="J139" i="19"/>
  <c r="I139" i="19"/>
  <c r="P138" i="19"/>
  <c r="O138" i="19"/>
  <c r="N138" i="19"/>
  <c r="M138" i="19"/>
  <c r="L138" i="19"/>
  <c r="K138" i="19"/>
  <c r="J138" i="19"/>
  <c r="I138" i="19"/>
  <c r="P137" i="19"/>
  <c r="O137" i="19"/>
  <c r="N137" i="19"/>
  <c r="M137" i="19"/>
  <c r="L137" i="19"/>
  <c r="K137" i="19"/>
  <c r="J137" i="19"/>
  <c r="I137" i="19"/>
  <c r="P136" i="19"/>
  <c r="O136" i="19"/>
  <c r="N136" i="19"/>
  <c r="M136" i="19"/>
  <c r="L136" i="19"/>
  <c r="K136" i="19"/>
  <c r="J136" i="19"/>
  <c r="I136" i="19"/>
  <c r="P135" i="19"/>
  <c r="O135" i="19"/>
  <c r="N135" i="19"/>
  <c r="M135" i="19"/>
  <c r="L135" i="19"/>
  <c r="K135" i="19"/>
  <c r="J135" i="19"/>
  <c r="I135" i="19"/>
  <c r="P134" i="19"/>
  <c r="O134" i="19"/>
  <c r="N134" i="19"/>
  <c r="M134" i="19"/>
  <c r="L134" i="19"/>
  <c r="K134" i="19"/>
  <c r="J134" i="19"/>
  <c r="I134" i="19"/>
  <c r="P133" i="19"/>
  <c r="O133" i="19"/>
  <c r="N133" i="19"/>
  <c r="M133" i="19"/>
  <c r="L133" i="19"/>
  <c r="K133" i="19"/>
  <c r="J133" i="19"/>
  <c r="I133" i="19"/>
  <c r="P132" i="19"/>
  <c r="O132" i="19"/>
  <c r="N132" i="19"/>
  <c r="M132" i="19"/>
  <c r="L132" i="19"/>
  <c r="K132" i="19"/>
  <c r="J132" i="19"/>
  <c r="I132" i="19"/>
  <c r="P131" i="19"/>
  <c r="O131" i="19"/>
  <c r="N131" i="19"/>
  <c r="M131" i="19"/>
  <c r="L131" i="19"/>
  <c r="K131" i="19"/>
  <c r="J131" i="19"/>
  <c r="I131" i="19"/>
  <c r="P130" i="19"/>
  <c r="O130" i="19"/>
  <c r="N130" i="19"/>
  <c r="M130" i="19"/>
  <c r="L130" i="19"/>
  <c r="K130" i="19"/>
  <c r="J130" i="19"/>
  <c r="I130" i="19"/>
  <c r="P129" i="19"/>
  <c r="O129" i="19"/>
  <c r="N129" i="19"/>
  <c r="M129" i="19"/>
  <c r="L129" i="19"/>
  <c r="K129" i="19"/>
  <c r="J129" i="19"/>
  <c r="I129" i="19"/>
  <c r="P128" i="19"/>
  <c r="O128" i="19"/>
  <c r="N128" i="19"/>
  <c r="M128" i="19"/>
  <c r="L128" i="19"/>
  <c r="K128" i="19"/>
  <c r="J128" i="19"/>
  <c r="I128" i="19"/>
  <c r="P127" i="19"/>
  <c r="O127" i="19"/>
  <c r="N127" i="19"/>
  <c r="M127" i="19"/>
  <c r="L127" i="19"/>
  <c r="K127" i="19"/>
  <c r="J127" i="19"/>
  <c r="I127" i="19"/>
  <c r="P126" i="19"/>
  <c r="O126" i="19"/>
  <c r="N126" i="19"/>
  <c r="M126" i="19"/>
  <c r="L126" i="19"/>
  <c r="K126" i="19"/>
  <c r="J126" i="19"/>
  <c r="I126" i="19"/>
  <c r="P125" i="19"/>
  <c r="O125" i="19"/>
  <c r="N125" i="19"/>
  <c r="M125" i="19"/>
  <c r="L125" i="19"/>
  <c r="K125" i="19"/>
  <c r="J125" i="19"/>
  <c r="I125" i="19"/>
  <c r="P124" i="19"/>
  <c r="O124" i="19"/>
  <c r="N124" i="19"/>
  <c r="M124" i="19"/>
  <c r="L124" i="19"/>
  <c r="K124" i="19"/>
  <c r="J124" i="19"/>
  <c r="I124" i="19"/>
  <c r="P123" i="19"/>
  <c r="O123" i="19"/>
  <c r="N123" i="19"/>
  <c r="M123" i="19"/>
  <c r="L123" i="19"/>
  <c r="K123" i="19"/>
  <c r="J123" i="19"/>
  <c r="I123" i="19"/>
  <c r="P122" i="19"/>
  <c r="O122" i="19"/>
  <c r="N122" i="19"/>
  <c r="M122" i="19"/>
  <c r="L122" i="19"/>
  <c r="K122" i="19"/>
  <c r="J122" i="19"/>
  <c r="I122" i="19"/>
  <c r="P121" i="19"/>
  <c r="O121" i="19"/>
  <c r="N121" i="19"/>
  <c r="M121" i="19"/>
  <c r="L121" i="19"/>
  <c r="K121" i="19"/>
  <c r="J121" i="19"/>
  <c r="I121" i="19"/>
  <c r="P120" i="19"/>
  <c r="O120" i="19"/>
  <c r="N120" i="19"/>
  <c r="M120" i="19"/>
  <c r="L120" i="19"/>
  <c r="K120" i="19"/>
  <c r="J120" i="19"/>
  <c r="I120" i="19"/>
  <c r="P119" i="19"/>
  <c r="O119" i="19"/>
  <c r="N119" i="19"/>
  <c r="M119" i="19"/>
  <c r="L119" i="19"/>
  <c r="K119" i="19"/>
  <c r="J119" i="19"/>
  <c r="I119" i="19"/>
  <c r="P118" i="19"/>
  <c r="O118" i="19"/>
  <c r="N118" i="19"/>
  <c r="M118" i="19"/>
  <c r="L118" i="19"/>
  <c r="K118" i="19"/>
  <c r="J118" i="19"/>
  <c r="I118" i="19"/>
  <c r="P117" i="19"/>
  <c r="O117" i="19"/>
  <c r="N117" i="19"/>
  <c r="M117" i="19"/>
  <c r="L117" i="19"/>
  <c r="K117" i="19"/>
  <c r="J117" i="19"/>
  <c r="I117" i="19"/>
  <c r="P116" i="19"/>
  <c r="O116" i="19"/>
  <c r="N116" i="19"/>
  <c r="M116" i="19"/>
  <c r="L116" i="19"/>
  <c r="K116" i="19"/>
  <c r="J116" i="19"/>
  <c r="I116" i="19"/>
  <c r="P115" i="19"/>
  <c r="O115" i="19"/>
  <c r="N115" i="19"/>
  <c r="M115" i="19"/>
  <c r="L115" i="19"/>
  <c r="K115" i="19"/>
  <c r="J115" i="19"/>
  <c r="I115" i="19"/>
  <c r="P114" i="19"/>
  <c r="O114" i="19"/>
  <c r="N114" i="19"/>
  <c r="M114" i="19"/>
  <c r="L114" i="19"/>
  <c r="K114" i="19"/>
  <c r="J114" i="19"/>
  <c r="I114" i="19"/>
  <c r="P113" i="19"/>
  <c r="O113" i="19"/>
  <c r="N113" i="19"/>
  <c r="M113" i="19"/>
  <c r="L113" i="19"/>
  <c r="K113" i="19"/>
  <c r="J113" i="19"/>
  <c r="I113" i="19"/>
  <c r="P112" i="19"/>
  <c r="O112" i="19"/>
  <c r="N112" i="19"/>
  <c r="M112" i="19"/>
  <c r="L112" i="19"/>
  <c r="K112" i="19"/>
  <c r="J112" i="19"/>
  <c r="I112" i="19"/>
  <c r="P111" i="19"/>
  <c r="O111" i="19"/>
  <c r="N111" i="19"/>
  <c r="M111" i="19"/>
  <c r="L111" i="19"/>
  <c r="K111" i="19"/>
  <c r="J111" i="19"/>
  <c r="I111" i="19"/>
  <c r="P110" i="19"/>
  <c r="O110" i="19"/>
  <c r="N110" i="19"/>
  <c r="M110" i="19"/>
  <c r="L110" i="19"/>
  <c r="K110" i="19"/>
  <c r="J110" i="19"/>
  <c r="I110" i="19"/>
  <c r="P109" i="19"/>
  <c r="O109" i="19"/>
  <c r="N109" i="19"/>
  <c r="M109" i="19"/>
  <c r="L109" i="19"/>
  <c r="K109" i="19"/>
  <c r="J109" i="19"/>
  <c r="I109" i="19"/>
  <c r="P108" i="19"/>
  <c r="O108" i="19"/>
  <c r="N108" i="19"/>
  <c r="M108" i="19"/>
  <c r="L108" i="19"/>
  <c r="K108" i="19"/>
  <c r="J108" i="19"/>
  <c r="I108" i="19"/>
  <c r="P107" i="19"/>
  <c r="O107" i="19"/>
  <c r="N107" i="19"/>
  <c r="M107" i="19"/>
  <c r="L107" i="19"/>
  <c r="K107" i="19"/>
  <c r="J107" i="19"/>
  <c r="I107" i="19"/>
  <c r="P106" i="19"/>
  <c r="O106" i="19"/>
  <c r="N106" i="19"/>
  <c r="M106" i="19"/>
  <c r="L106" i="19"/>
  <c r="K106" i="19"/>
  <c r="J106" i="19"/>
  <c r="I106" i="19"/>
  <c r="P105" i="19"/>
  <c r="O105" i="19"/>
  <c r="N105" i="19"/>
  <c r="M105" i="19"/>
  <c r="L105" i="19"/>
  <c r="K105" i="19"/>
  <c r="J105" i="19"/>
  <c r="I105" i="19"/>
  <c r="P104" i="19"/>
  <c r="O104" i="19"/>
  <c r="N104" i="19"/>
  <c r="M104" i="19"/>
  <c r="L104" i="19"/>
  <c r="K104" i="19"/>
  <c r="J104" i="19"/>
  <c r="I104" i="19"/>
  <c r="P103" i="19"/>
  <c r="O103" i="19"/>
  <c r="N103" i="19"/>
  <c r="M103" i="19"/>
  <c r="L103" i="19"/>
  <c r="K103" i="19"/>
  <c r="J103" i="19"/>
  <c r="I103" i="19"/>
  <c r="P102" i="19"/>
  <c r="O102" i="19"/>
  <c r="N102" i="19"/>
  <c r="M102" i="19"/>
  <c r="L102" i="19"/>
  <c r="K102" i="19"/>
  <c r="J102" i="19"/>
  <c r="I102" i="19"/>
  <c r="P101" i="19"/>
  <c r="O101" i="19"/>
  <c r="N101" i="19"/>
  <c r="M101" i="19"/>
  <c r="L101" i="19"/>
  <c r="K101" i="19"/>
  <c r="J101" i="19"/>
  <c r="I101" i="19"/>
  <c r="P100" i="19"/>
  <c r="O100" i="19"/>
  <c r="N100" i="19"/>
  <c r="M100" i="19"/>
  <c r="L100" i="19"/>
  <c r="K100" i="19"/>
  <c r="J100" i="19"/>
  <c r="I100" i="19"/>
  <c r="P99" i="19"/>
  <c r="O99" i="19"/>
  <c r="N99" i="19"/>
  <c r="M99" i="19"/>
  <c r="L99" i="19"/>
  <c r="K99" i="19"/>
  <c r="J99" i="19"/>
  <c r="I99" i="19"/>
  <c r="P98" i="19"/>
  <c r="O98" i="19"/>
  <c r="N98" i="19"/>
  <c r="M98" i="19"/>
  <c r="L98" i="19"/>
  <c r="K98" i="19"/>
  <c r="J98" i="19"/>
  <c r="I98" i="19"/>
  <c r="P97" i="19"/>
  <c r="O97" i="19"/>
  <c r="N97" i="19"/>
  <c r="M97" i="19"/>
  <c r="L97" i="19"/>
  <c r="K97" i="19"/>
  <c r="J97" i="19"/>
  <c r="I97" i="19"/>
  <c r="P96" i="19"/>
  <c r="O96" i="19"/>
  <c r="N96" i="19"/>
  <c r="M96" i="19"/>
  <c r="L96" i="19"/>
  <c r="K96" i="19"/>
  <c r="J96" i="19"/>
  <c r="I96" i="19"/>
  <c r="P95" i="19"/>
  <c r="O95" i="19"/>
  <c r="N95" i="19"/>
  <c r="M95" i="19"/>
  <c r="L95" i="19"/>
  <c r="K95" i="19"/>
  <c r="J95" i="19"/>
  <c r="I95" i="19"/>
  <c r="P94" i="19"/>
  <c r="O94" i="19"/>
  <c r="N94" i="19"/>
  <c r="M94" i="19"/>
  <c r="L94" i="19"/>
  <c r="K94" i="19"/>
  <c r="J94" i="19"/>
  <c r="I94" i="19"/>
  <c r="P93" i="19"/>
  <c r="O93" i="19"/>
  <c r="N93" i="19"/>
  <c r="M93" i="19"/>
  <c r="L93" i="19"/>
  <c r="K93" i="19"/>
  <c r="J93" i="19"/>
  <c r="I93" i="19"/>
  <c r="P92" i="19"/>
  <c r="O92" i="19"/>
  <c r="N92" i="19"/>
  <c r="M92" i="19"/>
  <c r="L92" i="19"/>
  <c r="K92" i="19"/>
  <c r="J92" i="19"/>
  <c r="I92" i="19"/>
  <c r="P91" i="19"/>
  <c r="O91" i="19"/>
  <c r="N91" i="19"/>
  <c r="M91" i="19"/>
  <c r="L91" i="19"/>
  <c r="K91" i="19"/>
  <c r="J91" i="19"/>
  <c r="I91" i="19"/>
  <c r="P90" i="19"/>
  <c r="O90" i="19"/>
  <c r="N90" i="19"/>
  <c r="M90" i="19"/>
  <c r="L90" i="19"/>
  <c r="K90" i="19"/>
  <c r="J90" i="19"/>
  <c r="I90" i="19"/>
  <c r="P89" i="19"/>
  <c r="O89" i="19"/>
  <c r="N89" i="19"/>
  <c r="M89" i="19"/>
  <c r="L89" i="19"/>
  <c r="K89" i="19"/>
  <c r="J89" i="19"/>
  <c r="I89" i="19"/>
  <c r="P88" i="19"/>
  <c r="O88" i="19"/>
  <c r="N88" i="19"/>
  <c r="M88" i="19"/>
  <c r="L88" i="19"/>
  <c r="K88" i="19"/>
  <c r="J88" i="19"/>
  <c r="I88" i="19"/>
  <c r="P87" i="19"/>
  <c r="O87" i="19"/>
  <c r="N87" i="19"/>
  <c r="M87" i="19"/>
  <c r="L87" i="19"/>
  <c r="K87" i="19"/>
  <c r="J87" i="19"/>
  <c r="I87" i="19"/>
  <c r="P86" i="19"/>
  <c r="O86" i="19"/>
  <c r="N86" i="19"/>
  <c r="M86" i="19"/>
  <c r="L86" i="19"/>
  <c r="K86" i="19"/>
  <c r="J86" i="19"/>
  <c r="I86" i="19"/>
  <c r="P85" i="19"/>
  <c r="O85" i="19"/>
  <c r="N85" i="19"/>
  <c r="M85" i="19"/>
  <c r="L85" i="19"/>
  <c r="K85" i="19"/>
  <c r="J85" i="19"/>
  <c r="I85" i="19"/>
  <c r="P84" i="19"/>
  <c r="O84" i="19"/>
  <c r="N84" i="19"/>
  <c r="M84" i="19"/>
  <c r="L84" i="19"/>
  <c r="K84" i="19"/>
  <c r="J84" i="19"/>
  <c r="I84" i="19"/>
  <c r="P83" i="19"/>
  <c r="O83" i="19"/>
  <c r="N83" i="19"/>
  <c r="M83" i="19"/>
  <c r="L83" i="19"/>
  <c r="K83" i="19"/>
  <c r="J83" i="19"/>
  <c r="I83" i="19"/>
  <c r="P82" i="19"/>
  <c r="O82" i="19"/>
  <c r="N82" i="19"/>
  <c r="M82" i="19"/>
  <c r="L82" i="19"/>
  <c r="K82" i="19"/>
  <c r="J82" i="19"/>
  <c r="I82" i="19"/>
  <c r="P81" i="19"/>
  <c r="O81" i="19"/>
  <c r="N81" i="19"/>
  <c r="M81" i="19"/>
  <c r="L81" i="19"/>
  <c r="K81" i="19"/>
  <c r="J81" i="19"/>
  <c r="I81" i="19"/>
  <c r="P80" i="19"/>
  <c r="O80" i="19"/>
  <c r="N80" i="19"/>
  <c r="M80" i="19"/>
  <c r="L80" i="19"/>
  <c r="K80" i="19"/>
  <c r="J80" i="19"/>
  <c r="I80" i="19"/>
  <c r="P79" i="19"/>
  <c r="O79" i="19"/>
  <c r="N79" i="19"/>
  <c r="M79" i="19"/>
  <c r="L79" i="19"/>
  <c r="K79" i="19"/>
  <c r="J79" i="19"/>
  <c r="I79" i="19"/>
  <c r="P78" i="19"/>
  <c r="O78" i="19"/>
  <c r="N78" i="19"/>
  <c r="M78" i="19"/>
  <c r="L78" i="19"/>
  <c r="K78" i="19"/>
  <c r="J78" i="19"/>
  <c r="I78" i="19"/>
  <c r="P77" i="19"/>
  <c r="O77" i="19"/>
  <c r="N77" i="19"/>
  <c r="M77" i="19"/>
  <c r="L77" i="19"/>
  <c r="K77" i="19"/>
  <c r="J77" i="19"/>
  <c r="I77" i="19"/>
  <c r="P76" i="19"/>
  <c r="O76" i="19"/>
  <c r="N76" i="19"/>
  <c r="M76" i="19"/>
  <c r="L76" i="19"/>
  <c r="K76" i="19"/>
  <c r="J76" i="19"/>
  <c r="I76" i="19"/>
  <c r="P75" i="19"/>
  <c r="O75" i="19"/>
  <c r="N75" i="19"/>
  <c r="M75" i="19"/>
  <c r="L75" i="19"/>
  <c r="K75" i="19"/>
  <c r="J75" i="19"/>
  <c r="I75" i="19"/>
  <c r="P74" i="19"/>
  <c r="O74" i="19"/>
  <c r="N74" i="19"/>
  <c r="M74" i="19"/>
  <c r="L74" i="19"/>
  <c r="K74" i="19"/>
  <c r="J74" i="19"/>
  <c r="I74" i="19"/>
  <c r="P73" i="19"/>
  <c r="O73" i="19"/>
  <c r="N73" i="19"/>
  <c r="M73" i="19"/>
  <c r="L73" i="19"/>
  <c r="K73" i="19"/>
  <c r="J73" i="19"/>
  <c r="I73" i="19"/>
  <c r="P72" i="19"/>
  <c r="O72" i="19"/>
  <c r="N72" i="19"/>
  <c r="M72" i="19"/>
  <c r="L72" i="19"/>
  <c r="K72" i="19"/>
  <c r="J72" i="19"/>
  <c r="I72" i="19"/>
  <c r="P71" i="19"/>
  <c r="O71" i="19"/>
  <c r="N71" i="19"/>
  <c r="M71" i="19"/>
  <c r="L71" i="19"/>
  <c r="K71" i="19"/>
  <c r="J71" i="19"/>
  <c r="I71" i="19"/>
  <c r="P70" i="19"/>
  <c r="O70" i="19"/>
  <c r="N70" i="19"/>
  <c r="M70" i="19"/>
  <c r="L70" i="19"/>
  <c r="K70" i="19"/>
  <c r="J70" i="19"/>
  <c r="I70" i="19"/>
  <c r="P69" i="19"/>
  <c r="O69" i="19"/>
  <c r="N69" i="19"/>
  <c r="M69" i="19"/>
  <c r="L69" i="19"/>
  <c r="K69" i="19"/>
  <c r="J69" i="19"/>
  <c r="I69" i="19"/>
  <c r="P68" i="19"/>
  <c r="O68" i="19"/>
  <c r="N68" i="19"/>
  <c r="M68" i="19"/>
  <c r="L68" i="19"/>
  <c r="K68" i="19"/>
  <c r="J68" i="19"/>
  <c r="I68" i="19"/>
  <c r="P67" i="19"/>
  <c r="O67" i="19"/>
  <c r="N67" i="19"/>
  <c r="M67" i="19"/>
  <c r="L67" i="19"/>
  <c r="K67" i="19"/>
  <c r="J67" i="19"/>
  <c r="I67" i="19"/>
  <c r="P66" i="19"/>
  <c r="O66" i="19"/>
  <c r="N66" i="19"/>
  <c r="M66" i="19"/>
  <c r="L66" i="19"/>
  <c r="K66" i="19"/>
  <c r="J66" i="19"/>
  <c r="I66" i="19"/>
  <c r="P65" i="19"/>
  <c r="O65" i="19"/>
  <c r="N65" i="19"/>
  <c r="M65" i="19"/>
  <c r="L65" i="19"/>
  <c r="K65" i="19"/>
  <c r="J65" i="19"/>
  <c r="I65" i="19"/>
  <c r="P64" i="19"/>
  <c r="O64" i="19"/>
  <c r="N64" i="19"/>
  <c r="M64" i="19"/>
  <c r="L64" i="19"/>
  <c r="K64" i="19"/>
  <c r="J64" i="19"/>
  <c r="I64" i="19"/>
  <c r="P63" i="19"/>
  <c r="O63" i="19"/>
  <c r="N63" i="19"/>
  <c r="M63" i="19"/>
  <c r="L63" i="19"/>
  <c r="K63" i="19"/>
  <c r="J63" i="19"/>
  <c r="I63" i="19"/>
  <c r="P62" i="19"/>
  <c r="O62" i="19"/>
  <c r="N62" i="19"/>
  <c r="M62" i="19"/>
  <c r="L62" i="19"/>
  <c r="K62" i="19"/>
  <c r="J62" i="19"/>
  <c r="I62" i="19"/>
  <c r="P61" i="19"/>
  <c r="O61" i="19"/>
  <c r="N61" i="19"/>
  <c r="M61" i="19"/>
  <c r="L61" i="19"/>
  <c r="K61" i="19"/>
  <c r="J61" i="19"/>
  <c r="I61" i="19"/>
  <c r="P60" i="19"/>
  <c r="O60" i="19"/>
  <c r="N60" i="19"/>
  <c r="M60" i="19"/>
  <c r="L60" i="19"/>
  <c r="K60" i="19"/>
  <c r="J60" i="19"/>
  <c r="I60" i="19"/>
  <c r="P59" i="19"/>
  <c r="O59" i="19"/>
  <c r="N59" i="19"/>
  <c r="M59" i="19"/>
  <c r="L59" i="19"/>
  <c r="K59" i="19"/>
  <c r="J59" i="19"/>
  <c r="I59" i="19"/>
  <c r="P58" i="19"/>
  <c r="O58" i="19"/>
  <c r="N58" i="19"/>
  <c r="M58" i="19"/>
  <c r="L58" i="19"/>
  <c r="K58" i="19"/>
  <c r="J58" i="19"/>
  <c r="I58" i="19"/>
  <c r="P57" i="19"/>
  <c r="O57" i="19"/>
  <c r="N57" i="19"/>
  <c r="M57" i="19"/>
  <c r="L57" i="19"/>
  <c r="K57" i="19"/>
  <c r="J57" i="19"/>
  <c r="I57" i="19"/>
  <c r="P56" i="19"/>
  <c r="O56" i="19"/>
  <c r="N56" i="19"/>
  <c r="M56" i="19"/>
  <c r="L56" i="19"/>
  <c r="K56" i="19"/>
  <c r="J56" i="19"/>
  <c r="I56" i="19"/>
  <c r="P55" i="19"/>
  <c r="O55" i="19"/>
  <c r="N55" i="19"/>
  <c r="M55" i="19"/>
  <c r="L55" i="19"/>
  <c r="K55" i="19"/>
  <c r="J55" i="19"/>
  <c r="I55" i="19"/>
  <c r="P54" i="19"/>
  <c r="O54" i="19"/>
  <c r="N54" i="19"/>
  <c r="M54" i="19"/>
  <c r="L54" i="19"/>
  <c r="K54" i="19"/>
  <c r="J54" i="19"/>
  <c r="I54" i="19"/>
  <c r="P53" i="19"/>
  <c r="O53" i="19"/>
  <c r="N53" i="19"/>
  <c r="M53" i="19"/>
  <c r="L53" i="19"/>
  <c r="K53" i="19"/>
  <c r="J53" i="19"/>
  <c r="I53" i="19"/>
  <c r="P52" i="19"/>
  <c r="O52" i="19"/>
  <c r="N52" i="19"/>
  <c r="M52" i="19"/>
  <c r="L52" i="19"/>
  <c r="K52" i="19"/>
  <c r="J52" i="19"/>
  <c r="I52" i="19"/>
  <c r="P51" i="19"/>
  <c r="O51" i="19"/>
  <c r="N51" i="19"/>
  <c r="M51" i="19"/>
  <c r="L51" i="19"/>
  <c r="K51" i="19"/>
  <c r="J51" i="19"/>
  <c r="I51" i="19"/>
  <c r="P50" i="19"/>
  <c r="O50" i="19"/>
  <c r="N50" i="19"/>
  <c r="M50" i="19"/>
  <c r="L50" i="19"/>
  <c r="K50" i="19"/>
  <c r="J50" i="19"/>
  <c r="I50" i="19"/>
  <c r="P49" i="19"/>
  <c r="O49" i="19"/>
  <c r="N49" i="19"/>
  <c r="M49" i="19"/>
  <c r="L49" i="19"/>
  <c r="K49" i="19"/>
  <c r="J49" i="19"/>
  <c r="I49" i="19"/>
  <c r="P48" i="19"/>
  <c r="O48" i="19"/>
  <c r="N48" i="19"/>
  <c r="M48" i="19"/>
  <c r="L48" i="19"/>
  <c r="K48" i="19"/>
  <c r="J48" i="19"/>
  <c r="I48" i="19"/>
  <c r="P47" i="19"/>
  <c r="O47" i="19"/>
  <c r="N47" i="19"/>
  <c r="M47" i="19"/>
  <c r="L47" i="19"/>
  <c r="K47" i="19"/>
  <c r="J47" i="19"/>
  <c r="I47" i="19"/>
  <c r="P46" i="19"/>
  <c r="O46" i="19"/>
  <c r="N46" i="19"/>
  <c r="M46" i="19"/>
  <c r="L46" i="19"/>
  <c r="K46" i="19"/>
  <c r="J46" i="19"/>
  <c r="I46" i="19"/>
  <c r="P45" i="19"/>
  <c r="O45" i="19"/>
  <c r="N45" i="19"/>
  <c r="M45" i="19"/>
  <c r="L45" i="19"/>
  <c r="K45" i="19"/>
  <c r="J45" i="19"/>
  <c r="I45" i="19"/>
  <c r="P44" i="19"/>
  <c r="O44" i="19"/>
  <c r="N44" i="19"/>
  <c r="M44" i="19"/>
  <c r="L44" i="19"/>
  <c r="K44" i="19"/>
  <c r="J44" i="19"/>
  <c r="I44" i="19"/>
  <c r="P43" i="19"/>
  <c r="O43" i="19"/>
  <c r="N43" i="19"/>
  <c r="M43" i="19"/>
  <c r="L43" i="19"/>
  <c r="K43" i="19"/>
  <c r="J43" i="19"/>
  <c r="I43" i="19"/>
  <c r="P42" i="19"/>
  <c r="O42" i="19"/>
  <c r="N42" i="19"/>
  <c r="M42" i="19"/>
  <c r="L42" i="19"/>
  <c r="K42" i="19"/>
  <c r="J42" i="19"/>
  <c r="I42" i="19"/>
  <c r="P41" i="19"/>
  <c r="O41" i="19"/>
  <c r="N41" i="19"/>
  <c r="M41" i="19"/>
  <c r="L41" i="19"/>
  <c r="K41" i="19"/>
  <c r="J41" i="19"/>
  <c r="I41" i="19"/>
  <c r="P40" i="19"/>
  <c r="O40" i="19"/>
  <c r="N40" i="19"/>
  <c r="M40" i="19"/>
  <c r="L40" i="19"/>
  <c r="K40" i="19"/>
  <c r="J40" i="19"/>
  <c r="I40" i="19"/>
  <c r="P39" i="19"/>
  <c r="O39" i="19"/>
  <c r="N39" i="19"/>
  <c r="M39" i="19"/>
  <c r="L39" i="19"/>
  <c r="K39" i="19"/>
  <c r="J39" i="19"/>
  <c r="I39" i="19"/>
  <c r="P38" i="19"/>
  <c r="O38" i="19"/>
  <c r="N38" i="19"/>
  <c r="M38" i="19"/>
  <c r="L38" i="19"/>
  <c r="K38" i="19"/>
  <c r="J38" i="19"/>
  <c r="I38" i="19"/>
  <c r="P37" i="19"/>
  <c r="O37" i="19"/>
  <c r="N37" i="19"/>
  <c r="M37" i="19"/>
  <c r="L37" i="19"/>
  <c r="K37" i="19"/>
  <c r="J37" i="19"/>
  <c r="I37" i="19"/>
  <c r="P36" i="19"/>
  <c r="O36" i="19"/>
  <c r="N36" i="19"/>
  <c r="M36" i="19"/>
  <c r="L36" i="19"/>
  <c r="K36" i="19"/>
  <c r="J36" i="19"/>
  <c r="I36" i="19"/>
  <c r="P35" i="19"/>
  <c r="O35" i="19"/>
  <c r="N35" i="19"/>
  <c r="M35" i="19"/>
  <c r="L35" i="19"/>
  <c r="K35" i="19"/>
  <c r="J35" i="19"/>
  <c r="I35" i="19"/>
  <c r="P34" i="19"/>
  <c r="O34" i="19"/>
  <c r="N34" i="19"/>
  <c r="M34" i="19"/>
  <c r="L34" i="19"/>
  <c r="K34" i="19"/>
  <c r="J34" i="19"/>
  <c r="I34" i="19"/>
  <c r="P33" i="19"/>
  <c r="O33" i="19"/>
  <c r="N33" i="19"/>
  <c r="M33" i="19"/>
  <c r="L33" i="19"/>
  <c r="K33" i="19"/>
  <c r="J33" i="19"/>
  <c r="I33" i="19"/>
  <c r="P32" i="19"/>
  <c r="O32" i="19"/>
  <c r="N32" i="19"/>
  <c r="M32" i="19"/>
  <c r="L32" i="19"/>
  <c r="K32" i="19"/>
  <c r="J32" i="19"/>
  <c r="I32" i="19"/>
  <c r="P31" i="19"/>
  <c r="O31" i="19"/>
  <c r="N31" i="19"/>
  <c r="M31" i="19"/>
  <c r="L31" i="19"/>
  <c r="K31" i="19"/>
  <c r="J31" i="19"/>
  <c r="I31" i="19"/>
  <c r="P30" i="19"/>
  <c r="O30" i="19"/>
  <c r="N30" i="19"/>
  <c r="M30" i="19"/>
  <c r="L30" i="19"/>
  <c r="K30" i="19"/>
  <c r="J30" i="19"/>
  <c r="I30" i="19"/>
  <c r="P29" i="19"/>
  <c r="O29" i="19"/>
  <c r="N29" i="19"/>
  <c r="M29" i="19"/>
  <c r="L29" i="19"/>
  <c r="K29" i="19"/>
  <c r="J29" i="19"/>
  <c r="I29" i="19"/>
  <c r="P28" i="19"/>
  <c r="O28" i="19"/>
  <c r="N28" i="19"/>
  <c r="M28" i="19"/>
  <c r="L28" i="19"/>
  <c r="K28" i="19"/>
  <c r="J28" i="19"/>
  <c r="I28" i="19"/>
  <c r="P27" i="19"/>
  <c r="O27" i="19"/>
  <c r="N27" i="19"/>
  <c r="M27" i="19"/>
  <c r="L27" i="19"/>
  <c r="K27" i="19"/>
  <c r="J27" i="19"/>
  <c r="I27" i="19"/>
  <c r="P26" i="19"/>
  <c r="O26" i="19"/>
  <c r="N26" i="19"/>
  <c r="M26" i="19"/>
  <c r="L26" i="19"/>
  <c r="K26" i="19"/>
  <c r="J26" i="19"/>
  <c r="I26" i="19"/>
  <c r="P25" i="19"/>
  <c r="O25" i="19"/>
  <c r="N25" i="19"/>
  <c r="M25" i="19"/>
  <c r="L25" i="19"/>
  <c r="K25" i="19"/>
  <c r="J25" i="19"/>
  <c r="I25" i="19"/>
  <c r="P24" i="19"/>
  <c r="O24" i="19"/>
  <c r="N24" i="19"/>
  <c r="M24" i="19"/>
  <c r="L24" i="19"/>
  <c r="K24" i="19"/>
  <c r="J24" i="19"/>
  <c r="I24" i="19"/>
  <c r="P23" i="19"/>
  <c r="O23" i="19"/>
  <c r="N23" i="19"/>
  <c r="M23" i="19"/>
  <c r="L23" i="19"/>
  <c r="K23" i="19"/>
  <c r="J23" i="19"/>
  <c r="I23" i="19"/>
  <c r="P22" i="19"/>
  <c r="O22" i="19"/>
  <c r="N22" i="19"/>
  <c r="M22" i="19"/>
  <c r="L22" i="19"/>
  <c r="K22" i="19"/>
  <c r="J22" i="19"/>
  <c r="I22" i="19"/>
  <c r="P21" i="19"/>
  <c r="O21" i="19"/>
  <c r="N21" i="19"/>
  <c r="M21" i="19"/>
  <c r="L21" i="19"/>
  <c r="K21" i="19"/>
  <c r="J21" i="19"/>
  <c r="I21" i="19"/>
  <c r="P20" i="19"/>
  <c r="O20" i="19"/>
  <c r="N20" i="19"/>
  <c r="M20" i="19"/>
  <c r="L20" i="19"/>
  <c r="K20" i="19"/>
  <c r="J20" i="19"/>
  <c r="I20" i="19"/>
  <c r="P19" i="19"/>
  <c r="O19" i="19"/>
  <c r="N19" i="19"/>
  <c r="M19" i="19"/>
  <c r="L19" i="19"/>
  <c r="K19" i="19"/>
  <c r="J19" i="19"/>
  <c r="I19" i="19"/>
  <c r="P18" i="19"/>
  <c r="O18" i="19"/>
  <c r="N18" i="19"/>
  <c r="M18" i="19"/>
  <c r="L18" i="19"/>
  <c r="K18" i="19"/>
  <c r="J18" i="19"/>
  <c r="I18" i="19"/>
  <c r="P17" i="19"/>
  <c r="O17" i="19"/>
  <c r="N17" i="19"/>
  <c r="M17" i="19"/>
  <c r="L17" i="19"/>
  <c r="K17" i="19"/>
  <c r="J17" i="19"/>
  <c r="I17" i="19"/>
  <c r="P16" i="19"/>
  <c r="O16" i="19"/>
  <c r="N16" i="19"/>
  <c r="M16" i="19"/>
  <c r="L16" i="19"/>
  <c r="K16" i="19"/>
  <c r="J16" i="19"/>
  <c r="I16" i="19"/>
  <c r="P15" i="19"/>
  <c r="O15" i="19"/>
  <c r="N15" i="19"/>
  <c r="M15" i="19"/>
  <c r="L15" i="19"/>
  <c r="K15" i="19"/>
  <c r="J15" i="19"/>
  <c r="I15" i="19"/>
  <c r="P14" i="19"/>
  <c r="O14" i="19"/>
  <c r="N14" i="19"/>
  <c r="M14" i="19"/>
  <c r="L14" i="19"/>
  <c r="K14" i="19"/>
  <c r="J14" i="19"/>
  <c r="I14" i="19"/>
  <c r="P13" i="19"/>
  <c r="O13" i="19"/>
  <c r="N13" i="19"/>
  <c r="M13" i="19"/>
  <c r="L13" i="19"/>
  <c r="K13" i="19"/>
  <c r="J13" i="19"/>
  <c r="I13" i="19"/>
  <c r="P12" i="19"/>
  <c r="O12" i="19"/>
  <c r="N12" i="19"/>
  <c r="M12" i="19"/>
  <c r="L12" i="19"/>
  <c r="K12" i="19"/>
  <c r="J12" i="19"/>
  <c r="I12" i="19"/>
  <c r="P11" i="19"/>
  <c r="O11" i="19"/>
  <c r="N11" i="19"/>
  <c r="M11" i="19"/>
  <c r="L11" i="19"/>
  <c r="K11" i="19"/>
  <c r="J11" i="19"/>
  <c r="I11" i="19"/>
  <c r="P10" i="19"/>
  <c r="O10" i="19"/>
  <c r="N10" i="19"/>
  <c r="M10" i="19"/>
  <c r="L10" i="19"/>
  <c r="K10" i="19"/>
  <c r="J10" i="19"/>
  <c r="I10" i="19"/>
  <c r="P9" i="19"/>
  <c r="O9" i="19"/>
  <c r="N9" i="19"/>
  <c r="M9" i="19"/>
  <c r="L9" i="19"/>
  <c r="K9" i="19"/>
  <c r="J9" i="19"/>
  <c r="I9" i="19"/>
  <c r="P8" i="19"/>
  <c r="O8" i="19"/>
  <c r="N8" i="19"/>
  <c r="M8" i="19"/>
  <c r="L8" i="19"/>
  <c r="K8" i="19"/>
  <c r="J8" i="19"/>
  <c r="I8" i="19"/>
  <c r="P7" i="19"/>
  <c r="O7" i="19"/>
  <c r="N7" i="19"/>
  <c r="M7" i="19"/>
  <c r="L7" i="19"/>
  <c r="K7" i="19"/>
  <c r="J7" i="19"/>
  <c r="I7" i="19"/>
  <c r="P6" i="19"/>
  <c r="O6" i="19"/>
  <c r="N6" i="19"/>
  <c r="M6" i="19"/>
  <c r="L6" i="19"/>
  <c r="K6" i="19"/>
  <c r="J6" i="19"/>
  <c r="I6" i="19"/>
  <c r="P5" i="19"/>
  <c r="O5" i="19"/>
  <c r="N5" i="19"/>
  <c r="M5" i="19"/>
  <c r="L5" i="19"/>
  <c r="K5" i="19"/>
  <c r="J5" i="19"/>
  <c r="I5" i="19"/>
  <c r="P4" i="19"/>
  <c r="O4" i="19"/>
  <c r="N4" i="19"/>
  <c r="M4" i="19"/>
  <c r="L4" i="19"/>
  <c r="K4" i="19"/>
  <c r="J4" i="19"/>
  <c r="I4" i="19"/>
  <c r="P3" i="19"/>
  <c r="O3" i="19"/>
  <c r="N3" i="19"/>
  <c r="M3" i="19"/>
  <c r="L3" i="19"/>
  <c r="K3" i="19"/>
  <c r="J3" i="19"/>
  <c r="I3" i="19"/>
  <c r="P2" i="19"/>
  <c r="O2" i="19"/>
  <c r="N2" i="19"/>
  <c r="M2" i="19"/>
  <c r="L2" i="19"/>
  <c r="K2" i="19"/>
  <c r="J2" i="19"/>
  <c r="I2" i="19"/>
  <c r="P1" i="19"/>
  <c r="O1" i="19"/>
  <c r="N1" i="19"/>
  <c r="M1" i="19"/>
  <c r="L1" i="19"/>
  <c r="K1" i="19"/>
  <c r="J1" i="19"/>
  <c r="I1" i="19"/>
  <c r="I17" i="17"/>
  <c r="H17" i="17"/>
  <c r="G17" i="17"/>
  <c r="F17" i="17"/>
  <c r="E17" i="17"/>
  <c r="D17" i="17"/>
  <c r="C17" i="17"/>
  <c r="B17" i="17"/>
  <c r="I24" i="16"/>
  <c r="H24" i="16"/>
  <c r="G24" i="16"/>
  <c r="F24" i="16"/>
  <c r="E24" i="16"/>
  <c r="D24" i="16"/>
  <c r="C24" i="16"/>
  <c r="B24" i="16"/>
  <c r="E24" i="14"/>
  <c r="D24" i="14"/>
  <c r="C24" i="14"/>
  <c r="B24" i="14"/>
  <c r="F24" i="9"/>
  <c r="E24" i="9"/>
  <c r="D24" i="9"/>
  <c r="C24" i="9"/>
  <c r="B24" i="9"/>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C3" i="5"/>
  <c r="C2" i="5"/>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 r="C3" i="4"/>
</calcChain>
</file>

<file path=xl/sharedStrings.xml><?xml version="1.0" encoding="utf-8"?>
<sst xmlns="http://schemas.openxmlformats.org/spreadsheetml/2006/main" count="2824" uniqueCount="752">
  <si>
    <t>In the last week, why have you visited or spent time on Columbia Road? (check all that apply)</t>
  </si>
  <si>
    <t>In the last week, how have you traveled along Columbia Road (CR)? (check all that apply)</t>
  </si>
  <si>
    <t>In the last week, why did you travel along Columbia Road? (Check all that apply)</t>
  </si>
  <si>
    <t>If park, playground, or public space, which one?</t>
  </si>
  <si>
    <t>Where in Greater Boston are the places you are traveling to located? Where are you trying to go?</t>
  </si>
  <si>
    <t>Are there any sidewalk improvements you would like to see along Columbia Road? (check all that apply)</t>
  </si>
  <si>
    <t>If yes to repaired sidewalk cracks/unevenness, where?</t>
  </si>
  <si>
    <t>Are there any transportation improvements you would want to see for Columbia Road? (check all that apply)</t>
  </si>
  <si>
    <t>What questions do you have about the future of Columbia Road?</t>
  </si>
  <si>
    <t>Are there any other questions or thoughts about changes to Columbia Road that you would like to share?</t>
  </si>
  <si>
    <t>Home zip code</t>
  </si>
  <si>
    <t>Work/school zip code</t>
  </si>
  <si>
    <t>Work, Travel</t>
  </si>
  <si>
    <t>I walked along CR, I drove along CR</t>
  </si>
  <si>
    <t>To get to work, To get home</t>
  </si>
  <si>
    <t>Work, child's school and home</t>
  </si>
  <si>
    <t>More trash cans, Repaired sidewalk cracks/unevenness, More street/ sidewalk lights, More signs (wayfinding)</t>
  </si>
  <si>
    <t>Less traffic, Fix the potholes</t>
  </si>
  <si>
    <t>No</t>
  </si>
  <si>
    <t>02125</t>
  </si>
  <si>
    <t>I drove along CR</t>
  </si>
  <si>
    <t>To get to work, To get to the grocery store</t>
  </si>
  <si>
    <t>More bus shelters, More Trees/greenery/flowers</t>
  </si>
  <si>
    <t>Why are those unlicensed mini bikes allowed?</t>
  </si>
  <si>
    <t>02131</t>
  </si>
  <si>
    <t>02115</t>
  </si>
  <si>
    <t>Columbia Road</t>
  </si>
  <si>
    <t>Work</t>
  </si>
  <si>
    <t>To get to work</t>
  </si>
  <si>
    <t>Public space</t>
  </si>
  <si>
    <t>Fix the road</t>
  </si>
  <si>
    <t>Less traffic</t>
  </si>
  <si>
    <t>I don’t have</t>
  </si>
  <si>
    <t>02124</t>
  </si>
  <si>
    <t>Work, Shops, Travel</t>
  </si>
  <si>
    <t>I walked along CR, I drove along CR, I rode a bike/scooter along CR</t>
  </si>
  <si>
    <t>To get to work, to take the Fairmount Line</t>
  </si>
  <si>
    <t>JP (Forest Hills), Roxbury (Blue Hill Ave), South Bay Center, JFK UMass</t>
  </si>
  <si>
    <t>More seating/benches, More bus shelters, More trash cans, Repaired sidewalk cracks/unevenness, More Trees/greenery/flowers, More public art, More street/ sidewalk lights, More signs (wayfinding), More public space/ gathering space, More recycling bins</t>
  </si>
  <si>
    <t>Sorry, I can't recall where exactly it was, but honestly, anywhere!</t>
  </si>
  <si>
    <t>Less traffic, Safer street crossings and crosswalks, Safer bike lanes, More frequent crosswalks and street crossings (decrease the distance between road crossings), More reliable bus service</t>
  </si>
  <si>
    <t>White</t>
  </si>
  <si>
    <t>More trash cans</t>
  </si>
  <si>
    <t>less double parking especially in frint of hellywood liquors</t>
  </si>
  <si>
    <t>do you need a permit to sell things at the intersections</t>
  </si>
  <si>
    <t>there are way too many bikes, scooters, and motorcycles driving recklessly on columbia rd</t>
  </si>
  <si>
    <t>Shops, Travel</t>
  </si>
  <si>
    <t>I walked along CR, I rode the bus along CR, I rode a bike/scooter along CR</t>
  </si>
  <si>
    <t>To get to the grocery store</t>
  </si>
  <si>
    <t>More bus shelters, More trash cans, More Trees/greenery/flowers, More signs (wayfinding)</t>
  </si>
  <si>
    <t>Safer bike lanes, More frequent crosswalks and street crossings (decrease the distance between road crossings), More reliable bus service</t>
  </si>
  <si>
    <t>02119</t>
  </si>
  <si>
    <t>Travel</t>
  </si>
  <si>
    <t>To get to work, To visit family/friends, To get to a park, playground, or public space</t>
  </si>
  <si>
    <t>Park, Public space, Uphams Corner Food Forest</t>
  </si>
  <si>
    <t>More Trees/greenery/flowers, More public art, More public space/ gathering space</t>
  </si>
  <si>
    <t>Less traffic, Safer street crossings and crosswalks, Safer bike lanes</t>
  </si>
  <si>
    <t>02130</t>
  </si>
  <si>
    <t>02122</t>
  </si>
  <si>
    <t>I rode the bus along CR</t>
  </si>
  <si>
    <t>south bay mall</t>
  </si>
  <si>
    <t>More trash cans, More public art, updated bus stops and signage, more is not needed update is</t>
  </si>
  <si>
    <t>More reliable bus service, repainted cross walks</t>
  </si>
  <si>
    <t>02121</t>
  </si>
  <si>
    <t>To get to religious services, To get to the grocery store, To get to a park, playground, or public space</t>
  </si>
  <si>
    <t>Park, Playground</t>
  </si>
  <si>
    <t>Washington Street. Blue Hill Ave. Franklin Park</t>
  </si>
  <si>
    <t>More trash cans, Repaired sidewalk cracks/unevenness, More public art</t>
  </si>
  <si>
    <t>02201</t>
  </si>
  <si>
    <t>Travelling between Four Corners and Newmarket</t>
  </si>
  <si>
    <t>More Trees/greenery/flowers, More public art</t>
  </si>
  <si>
    <t>Safer street crossings and crosswalks</t>
  </si>
  <si>
    <t>02139</t>
  </si>
  <si>
    <t>02118</t>
  </si>
  <si>
    <t>N/A</t>
  </si>
  <si>
    <t>Live, Shops, Travel</t>
  </si>
  <si>
    <t>To get to the grocery store, To get to a park, playground, or public space, To drop a child off at daycare.</t>
  </si>
  <si>
    <t>Franklin Park, Cambridge, South End, Dorchester</t>
  </si>
  <si>
    <t>More trash cans, Repaired sidewalk cracks/unevenness, More Trees/greenery/flowers, More public space/ gathering space</t>
  </si>
  <si>
    <t>intersections with Glendale and Sayward sts.</t>
  </si>
  <si>
    <t>When can this start?</t>
  </si>
  <si>
    <t>So many people live on Columbia Rd. There is a major negative impact from the noise, pollution, and physical divide of 4 lanes of speeding traffic + 2 lanes of parking.</t>
  </si>
  <si>
    <t>I walked along CR</t>
  </si>
  <si>
    <t>Cross every day for daycare drop off and pick up</t>
  </si>
  <si>
    <t>Savin Hill</t>
  </si>
  <si>
    <t>More street/ sidewalk lights, More signs (wayfinding), More public space/ gathering space, Safer bike lanes and safer crosswalks</t>
  </si>
  <si>
    <t>Less traffic, Safer street crossings and crosswalks, Safer bike lanes, More frequent crosswalks and street crossings (decrease the distance between road crossings)</t>
  </si>
  <si>
    <t>People run the red light outside Everett elementary all the time. People also unlawfully turn on red and turn from the wrong lane onto Columbia at that intersection. It is very unsafe especially when the crossing guard is not on duty. There should also be better safer connection to the Mass Ave bike lane.</t>
  </si>
  <si>
    <t>To visit family/friends, To get to the doctors, To get to a park, playground, or public space</t>
  </si>
  <si>
    <t>More trash cans, Repaired sidewalk cracks/unevenness, More public art, more shade in the summer</t>
  </si>
  <si>
    <t>"Please do not make it one lane"</t>
  </si>
  <si>
    <t>Live, Travel</t>
  </si>
  <si>
    <t>I drove along CR, I rode a bike/scooter along CR</t>
  </si>
  <si>
    <t>To visit family/friends, To get to a park, playground, or public space</t>
  </si>
  <si>
    <t>Park</t>
  </si>
  <si>
    <t>More seating/benches, More bus shelters, More trash cans, More Trees/greenery/flowers, More public space/ gathering space</t>
  </si>
  <si>
    <t>Establish a street tree pattern along the median.</t>
  </si>
  <si>
    <t>Eliminate parking, and build protected bike lanes.</t>
  </si>
  <si>
    <t>Live, Friends, Shops, Travel</t>
  </si>
  <si>
    <t>To get to work, To visit family/friends, To get to the grocery store, To get to a park, playground, or public space</t>
  </si>
  <si>
    <t>Repaired sidewalk cracks/unevenness, More Trees/greenery/flowers, More public art, More street/ sidewalk lights</t>
  </si>
  <si>
    <t>Safer street crossings and crosswalks, Safer bike lanes, More frequent crosswalks and street crossings (decrease the distance between road crossings), More reliable bus service</t>
  </si>
  <si>
    <t>I walked along CR, I rode the bus along CR, I drove along CR</t>
  </si>
  <si>
    <t>To get to work, To get to school</t>
  </si>
  <si>
    <t>Playground</t>
  </si>
  <si>
    <t>More seating/benches, More trash cans, Repaired sidewalk cracks/unevenness, More Trees/greenery/flowers, More public art, More signs (wayfinding)</t>
  </si>
  <si>
    <t>Less traffic, Safer street crossings and crosswalks, The timing of the traffic lights causing heavy traffic</t>
  </si>
  <si>
    <t>Maintain and uplift culturally ethnic restaurants and small businesses along Columbia Rd.</t>
  </si>
  <si>
    <t>To get to work, travel through</t>
  </si>
  <si>
    <t>Roxbury, South Boston, Dorchester</t>
  </si>
  <si>
    <t>More bus shelters, Repaired sidewalk cracks/unevenness, More Trees/greenery/flowers, More street/ sidewalk lights, More signs (wayfinding), More public space/ gathering space, a sustainable parking plan, a safe bike lane</t>
  </si>
  <si>
    <t>The project should have input from the people that live there. What is the engagement plan.</t>
  </si>
  <si>
    <t>Yes, parking needs into the future need to be accounted for.</t>
  </si>
  <si>
    <t>I rode a bike/scooter along CR</t>
  </si>
  <si>
    <t>To get to a park, playground, or public space</t>
  </si>
  <si>
    <t>community garden</t>
  </si>
  <si>
    <t>Upham’s Corner, Boston University, Allston</t>
  </si>
  <si>
    <t>More bus shelters, More Trees/greenery/flowers, More public art, More street/ sidewalk lights, More public space/ gathering space</t>
  </si>
  <si>
    <t>Safer street crossings and crosswalks, Safer bike lanes, More frequent crosswalks and street crossings (decrease the distance between road crossings)</t>
  </si>
  <si>
    <t>Nonbinary</t>
  </si>
  <si>
    <t>Dorchester</t>
  </si>
  <si>
    <t>Needham, Seaport, Woburn, Cambridge, Everett</t>
  </si>
  <si>
    <t>More bus shelters, Repaired sidewalk cracks/unevenness, More Trees/greenery/flowers, More public art, More street/ sidewalk lights, More public space/ gathering space</t>
  </si>
  <si>
    <t>Less traffic, Safer street crossings and crosswalks, Safer bike lanes, More reliable bus service</t>
  </si>
  <si>
    <t>02494</t>
  </si>
  <si>
    <t>To get to the grocery store, I live close to here</t>
  </si>
  <si>
    <t>Home close by</t>
  </si>
  <si>
    <t>Home</t>
  </si>
  <si>
    <t>More seating/benches, More trash cans, Repaired sidewalk cracks/unevenness, More public space/ gathering space</t>
  </si>
  <si>
    <t>Travel to store</t>
  </si>
  <si>
    <t>More bus shelters, More trash cans, Repaired sidewalk cracks/unevenness</t>
  </si>
  <si>
    <t>Please do not make it like Egleston</t>
  </si>
  <si>
    <t>Friends, Shops, Travel</t>
  </si>
  <si>
    <t>To get to religious services, To visit family/friends, To get to the grocery store, To get to the doctors, To get to a park, playground, or public space</t>
  </si>
  <si>
    <t>library from home</t>
  </si>
  <si>
    <t>need to go to Columbia Rd all the time unless i make a u turn at Intervale St.</t>
  </si>
  <si>
    <t>More signs (wayfinding)</t>
  </si>
  <si>
    <t>Not exactly sure but infront of the pilot school i walk some time.</t>
  </si>
  <si>
    <t>Safer street crossings and crosswalks, More reliable bus service</t>
  </si>
  <si>
    <t>will you take away space like you have done on Seaver, Columbus, Cummings. So unfair</t>
  </si>
  <si>
    <t>Work, Friends, Shops, Travel</t>
  </si>
  <si>
    <t>Park, Public space</t>
  </si>
  <si>
    <t>many places it is in poor shape</t>
  </si>
  <si>
    <t>Cars or people first?</t>
  </si>
  <si>
    <t>whose voices matter?</t>
  </si>
  <si>
    <t>To get to work, To visit family/friends</t>
  </si>
  <si>
    <t>All Over Boston</t>
  </si>
  <si>
    <t>More seating/benches, More bus shelters, More Trees/greenery/flowers, More public art, More signs (wayfinding), More handicap parking</t>
  </si>
  <si>
    <t>Less traffic, Safer street crossings and crosswalks</t>
  </si>
  <si>
    <t>Why is this area the only area I've been able to find a rocky street devide. I have seen people trip and fall from the area and yes they should be walking down to a crosswalk but people are always going to do it. It was a bad design.</t>
  </si>
  <si>
    <t>I would like to have designated no parking except buses in front of the Strand between the two black poles and at least one handicap space next to the pole. We get a lot of elderly and handicap patrons who have to walk far. We have a lot of school performances and the buses can't drop off children safely without either being double parked, sometimes holding up traffic or letting kids off buses across the street or down the street.</t>
  </si>
  <si>
    <t>Live, Work, Friends, Shops, Travel</t>
  </si>
  <si>
    <t>All over the city.</t>
  </si>
  <si>
    <t>More seating/benches, More bus shelters, More trash cans, Repaired sidewalk cracks/unevenness, More Trees/greenery/flowers, More public art, More street/ sidewalk lights, More signs (wayfinding), More public space/ gathering space, Bike lanes to buffer sidewalks.</t>
  </si>
  <si>
    <t>How will you determine trade offs.</t>
  </si>
  <si>
    <t>Put people first.</t>
  </si>
  <si>
    <t>To get to work, To get to school, To get to religious services, To visit family/friends, To get to the grocery store, To get to the doctors, To get to a park, playground, or public space</t>
  </si>
  <si>
    <t>All over Boston</t>
  </si>
  <si>
    <t>Next to Dudley Street</t>
  </si>
  <si>
    <t>Less traffic, Please no dedicated bus lane!!!!!!</t>
  </si>
  <si>
    <t>Ple</t>
  </si>
  <si>
    <t>02108</t>
  </si>
  <si>
    <t>To get to work, To get to religious services, To visit family/friends, To get to the grocery store</t>
  </si>
  <si>
    <t>More trash cans, Repaired sidewalk cracks/unevenness, More Trees/greenery/flowers, More signs (wayfinding)</t>
  </si>
  <si>
    <t>Every where and it’s nasty</t>
  </si>
  <si>
    <t>Less traffic, No parking on the street for commercial vehicles. The furniture store on Columbia Road uses the street to load and unload during peak traffic hours</t>
  </si>
  <si>
    <t>02110</t>
  </si>
  <si>
    <t>Live, Shops</t>
  </si>
  <si>
    <t>To visit family/friends</t>
  </si>
  <si>
    <t>More seating/benches, More bus shelters, More trash cans, Repaired sidewalk cracks/unevenness, More Trees/greenery/flowers, More street/ sidewalk lights, More public space/ gathering space</t>
  </si>
  <si>
    <t>Columbia Rd is practically a highway. The number of cars and their speed make the area dangerous, there’s no public amenities or green space to make it an appealing place to visit, and transit is tough to use. As someone who lives off Columbia Rd, a plan that slows down cars, prioritizes buses and bikes, makes it safer to walk, and introduces some greenery and shade has my full support.</t>
  </si>
  <si>
    <t>To get to work, To get to school, To get to religious services, To visit family/friends, To get to the grocery store</t>
  </si>
  <si>
    <t>More trash cans, More Trees/greenery/flowers</t>
  </si>
  <si>
    <t>I walked along CR, I rode the bus along CR</t>
  </si>
  <si>
    <t>To visit family/friends, To get to the grocery store, To get to the doctors, To get to a park, playground, or public space</t>
  </si>
  <si>
    <t>Repaired sidewalk cracks/unevenness, More Trees/greenery/flowers, More public art</t>
  </si>
  <si>
    <t>All over boston</t>
  </si>
  <si>
    <t>Less traffic, More reliable bus service</t>
  </si>
  <si>
    <t>021189</t>
  </si>
  <si>
    <t>02116</t>
  </si>
  <si>
    <t>More seating/benches, More bus shelters, More trash cans, Repaired sidewalk cracks/unevenness, More Trees/greenery/flowers, More street/ sidewalk lights, More signs (wayfinding), More public space/ gathering space</t>
  </si>
  <si>
    <t>To get to work, To visit family/friends, To get to the grocery store, To get to the doctors, To get to a park, playground, or public space</t>
  </si>
  <si>
    <t>More trash cans, Repaired sidewalk cracks/unevenness, More public art, More street/ sidewalk lights, More signs (wayfinding)</t>
  </si>
  <si>
    <t>To get to work, To get to school, To visit family/friends, To get to a park, playground, or public space</t>
  </si>
  <si>
    <t>Public space, Post Office</t>
  </si>
  <si>
    <t>More trash cans, More Trees/greenery/flowers, More street/ sidewalk lights</t>
  </si>
  <si>
    <t>Safer street crossings and crosswalks, More frequent crosswalks and street crossings (decrease the distance between road crossings)</t>
  </si>
  <si>
    <t>Live</t>
  </si>
  <si>
    <t>I walked along CR, I rode the bus along CR, I drove along CR, I rode a bike/scooter along CR</t>
  </si>
  <si>
    <t>To get to work, To get to the grocery store, To get to the doctors, To get to a park, playground, or public space, Home,</t>
  </si>
  <si>
    <t>Park, Playground, Public space</t>
  </si>
  <si>
    <t>Alewife, Cambridge, south end,</t>
  </si>
  <si>
    <t>More seating/benches, More bus shelters, More trash cans, Repaired sidewalk cracks/unevenness, More public art</t>
  </si>
  <si>
    <t>217 Columbia road the bricks are lifting out of the ground. Cement is broken and uneven. People fall all of the time.</t>
  </si>
  <si>
    <t>When will these adjustments be happening?</t>
  </si>
  <si>
    <t>Please more trash cans and better play grounds for the kids.</t>
  </si>
  <si>
    <t>To get to work, To get to the grocery store, To get to a park, playground, or public space, To get home</t>
  </si>
  <si>
    <t>Longwood, Chinatown</t>
  </si>
  <si>
    <t>More seating/benches, More trash cans, Repaired sidewalk cracks/unevenness, More Trees/greenery/flowers, More public art, More street/ sidewalk lights, More public space/ gathering space</t>
  </si>
  <si>
    <t>If there is more green space will it be maintained? Our parks/green areas are atrocious (weeds, tall grass, dog area, trash). We need better trash clean up. How can we prevent people from parking in bike lanes and car lanes (temporarily and long term)? People are constantly parking in undesignated areas for quick pick up because there is nowhere to park but then they block people trying to drive, bike, bus through. The roads are extremely unsafe. Will we get more traffic security to police people speeding, running red lights, not yielding to pedestrians, unauthorized parking (temporary and long term) in bike and car lanes. There has been an increase in drug activity. Will we be able to make sure shared spaces are safe?</t>
  </si>
  <si>
    <t>See above</t>
  </si>
  <si>
    <t>02111</t>
  </si>
  <si>
    <t>All over</t>
  </si>
  <si>
    <t>More seating/benches, More bus shelters, More trash cans, Repaired sidewalk cracks/unevenness, More Trees/greenery/flowers, More public art, More street/ sidewalk lights, More signs (wayfinding), More public space/ gathering space</t>
  </si>
  <si>
    <t>anywhere they are damaged</t>
  </si>
  <si>
    <t>Less traffic, Safer street crossings and crosswalks, Safer bike lanes, More frequent crosswalks and street crossings (decrease the distance between road crossings), More reliable bus service, Center running bus lanes</t>
  </si>
  <si>
    <t>Will you prioritize drivers over everyone else again?</t>
  </si>
  <si>
    <t>From Hyde Park to the financial district</t>
  </si>
  <si>
    <t>More Trees/greenery/flowers</t>
  </si>
  <si>
    <t>Less traffic, Safer street crossings and crosswalks, Safer bike lanes, More frequent crosswalks and street crossings (decrease the distance between road crossings), More reliable bus service, Traffic calming measures, BRT bus service.</t>
  </si>
  <si>
    <t>02136</t>
  </si>
  <si>
    <t>I walked along CR, I rode a bike/scooter along CR</t>
  </si>
  <si>
    <t>To get to work, To get to religious services, To visit family/friends, To get to the grocery store, To get to the doctors, To get to a park, playground, or public space</t>
  </si>
  <si>
    <t>Park, Franklin Park, Carson Beach</t>
  </si>
  <si>
    <t>Repaired sidewalk cracks/unevenness, More Trees/greenery/flowers, More street/ sidewalk lights</t>
  </si>
  <si>
    <t>1) The road and sidewalk both need repair from KFC to Mass Ave on the East side of Columbia. 2) The sidwalk in front of Anthony's Auto Repair is in poor shape and often blocked.</t>
  </si>
  <si>
    <t>What can I do as a non-car owner to advocate for better bike/pedestrian/transit accommodations on Columbia Road?</t>
  </si>
  <si>
    <t>More seating/benches, More Trees/greenery/flowers, More public art, More signs (wayfinding), *better* wayfinding, as Boston has a tendency to not label streets</t>
  </si>
  <si>
    <t>Safer street crossings and crosswalks, Safer bike lanes, Less space for motor vehicles (i.e. less traffic)</t>
  </si>
  <si>
    <t>I want us to emphatically de-emphasize personal motor vehicle traffic, help business owners see the value of mass transit, slow drivers down thru DESIGN, enforce parking for commercial/business use only, help buses move more efficiently, protect people on bike or foot, finish the Emerald Necklace, and reduce light pollution. Thank you!</t>
  </si>
  <si>
    <t>Conservatory Lab Charter on Columbia Rd</t>
  </si>
  <si>
    <t>More public art</t>
  </si>
  <si>
    <t>02132</t>
  </si>
  <si>
    <t>To a meeting</t>
  </si>
  <si>
    <t>Multi-modal Road, part of Olmsted's original vision for the Emerald Necklace</t>
  </si>
  <si>
    <t>This is a vague question - I go many places on all sides of Franklin Park.</t>
  </si>
  <si>
    <t>More seating/benches, More bus shelters, More trash cans, Repaired sidewalk cracks/unevenness, More Trees/greenery/flowers, More public art, More signs (wayfinding), More public space/ gathering space, I don't have a clear recall of the Street/Sidewalk Lights</t>
  </si>
  <si>
    <t>When the powers that be talk about "completing the Emerald Necklace", are they talking about extending the linear park (greenway) to the waterfront as Olmsted intended? I hope so.</t>
  </si>
  <si>
    <t>I hope the funding that is in place for "completing the Emerald Necklace" will not be repurposed to serve other interests than described in the above question.</t>
  </si>
  <si>
    <t>To get to work, To get to the grocery store, To get to the doctors, To get to a park, playground, or public space</t>
  </si>
  <si>
    <t>Park, drove to blue hills in Quincy</t>
  </si>
  <si>
    <t>More Trees/greenery/flowers, More street/ sidewalk lights</t>
  </si>
  <si>
    <t>How does this project integrate with the JFK Station Redesign project and the new neighborhood Dorchester Bay City? How is accessibility incorporated into the project?</t>
  </si>
  <si>
    <t>To get to work, To get to religious services, To visit family/friends, To get to the grocery store, To get to the doctors, To get to a park, playground, or public space, Walk my dogs and go to the beach</t>
  </si>
  <si>
    <t>Park, Playground, Public space, Beach</t>
  </si>
  <si>
    <t>More seating/benches, More trash cans, Repaired sidewalk cracks/unevenness, More Trees/greenery/flowers, More street/ sidewalk lights, More public space/ gathering space</t>
  </si>
  <si>
    <t>Less traffic, speed bumps would prevent drag racing and the gang of buzz bikes</t>
  </si>
  <si>
    <t>Frederick Law Olmstead designed Columbia Rd to be a part of the Emerald Necklace. There is no mention of this and I would like to know why?</t>
  </si>
  <si>
    <t>02127</t>
  </si>
  <si>
    <t>To get to work, To get to school, To get to a park, playground, or public space</t>
  </si>
  <si>
    <t>Downtown Boston, other parts of Dorchester, Jamaica Plain</t>
  </si>
  <si>
    <t>More trash cans, Repaired sidewalk cracks/unevenness, More Trees/greenery/flowers</t>
  </si>
  <si>
    <t>Safer street crossings and crosswalks, Safer bike lanes</t>
  </si>
  <si>
    <t>To get to work, To go home.</t>
  </si>
  <si>
    <t>01824</t>
  </si>
  <si>
    <t>To get to religious services, To visit family/friends, To get to the grocery store, To get to the doctors</t>
  </si>
  <si>
    <t>More seating/benches, More bus shelters, More trash cans, More signs (wayfinding)</t>
  </si>
  <si>
    <t>Less traffic, Safer street crossings and crosswalks, More frequent crosswalks and street crossings (decrease the distance between road crossings)</t>
  </si>
  <si>
    <t>Everywhere it's needed.</t>
  </si>
  <si>
    <t>To get to work, To visit family/friends, To get to the grocery store</t>
  </si>
  <si>
    <t>Franklin Field</t>
  </si>
  <si>
    <t>More bus shelters, More Trees/greenery/flowers, More public art</t>
  </si>
  <si>
    <t>Less traffic, Safer bike lanes, More reliable bus service</t>
  </si>
  <si>
    <t>To visit family/friends, To get to the grocery store, To get to a park, playground, or public space</t>
  </si>
  <si>
    <t>More trash cans, Repaired sidewalk cracks/unevenness, More Trees/greenery/flowers, More street/ sidewalk lights</t>
  </si>
  <si>
    <t>Dorchester, Mass Ave, Somerville, Cambridge, Quincy</t>
  </si>
  <si>
    <t>More seating/benches, More bus shelters, Repaired sidewalk cracks/unevenness, More Trees/greenery/flowers, More public art</t>
  </si>
  <si>
    <t>Less traffic, Bikes and scooters cannot be on sidewalks, they hit people</t>
  </si>
  <si>
    <t>How are you going to ensure construction doesn’t disrupt residential life?</t>
  </si>
  <si>
    <t>Bikes and scooters need lanes, need to not be on sidewalks— bikes shouldn’t be prioritized over cars or pedestrians because that makes it dangerous and will make traffic significantly worse.
Very concerned over disrupting daily life on Columbia. Street parking is entirely out of control and the idea that street parking will be disrupted is stressful. along with worsening traffic, and construction during the day while people are in school, work, or at home.</t>
  </si>
  <si>
    <t>More bus shelters, More trash cans, More Trees/greenery/flowers, More public art</t>
  </si>
  <si>
    <t>Park, Public space, Franklin Park</t>
  </si>
  <si>
    <t>More seating/benches, Repaired sidewalk cracks/unevenness, More Trees/greenery/flowers, More public art, More public space/ gathering space</t>
  </si>
  <si>
    <t>Biking on Columbia can be dangerous. Especially through Upham's Corner, and near Ceylon Park, where the unprotected and pothole filled bike lanes disappear.</t>
  </si>
  <si>
    <t>To get to work, To get to school, To get to the grocery store</t>
  </si>
  <si>
    <t>Most often to Roxbury, for work</t>
  </si>
  <si>
    <t>More seating/benches, More bus shelters, Repaired sidewalk cracks/unevenness, More Trees/greenery/flowers</t>
  </si>
  <si>
    <t>To get to the grocery store, To go on a leisure walk</t>
  </si>
  <si>
    <t>More Trees/greenery/flowers, more cleaning of sidewalks and punishment for those who illegally dump/litter</t>
  </si>
  <si>
    <t>Safer bike lanes, remove parking, add bike lanes, like Montreal</t>
  </si>
  <si>
    <t>went up to Montreal not long ago and they got lots of low income artists living there with nice big boulevards/streets just like Columbia Road, but trash and nonsense and grossness was kept really low - why? why can’t Boston do that?</t>
  </si>
  <si>
    <t>To get to the grocery store, Restaurants</t>
  </si>
  <si>
    <t>Park, Trees and flowers</t>
  </si>
  <si>
    <t>Safer street crossings and crosswalks, Safer bike lanes, More reliable bus service, Traffic lights for the blind</t>
  </si>
  <si>
    <t>Could there be nice eating/sitdown restaurants , could the streets be cleaner, could there be less noise, jazz clubs, use Strand for concerts, walking track</t>
  </si>
  <si>
    <t>Less drug users and homeless people</t>
  </si>
  <si>
    <t>To get to school, To get to the doctors</t>
  </si>
  <si>
    <t>Intersection of Columbia Rd and Stoughton street. Intersection of Columbia Road and Mass Ave. Intersection of Columbia Road and Dudley Street.</t>
  </si>
  <si>
    <t>Less traffic, Safer street crossings and crosswalks, More reliable bus service</t>
  </si>
  <si>
    <t>South Boston, Roxbury, Downtown, Seaport District</t>
  </si>
  <si>
    <t>More trash cans, Repaired sidewalk cracks/unevenness, More Trees/greenery/flowers, More public art, More street/ sidewalk lights, More signs (wayfinding)</t>
  </si>
  <si>
    <t>Crosswalk at Dudley Street and Columbia Road</t>
  </si>
  <si>
    <t>Will there be bus lanes added?</t>
  </si>
  <si>
    <t>To get to work, To get to school, To visit family/friends, To get to the grocery store, To get to the doctors, I have to walk on it to get anywhere, because that’s how I get to the UMass/JFK MBTA stop</t>
  </si>
  <si>
    <t>More seating/benches, More bus shelters, More trash cans, Repaired sidewalk cracks/unevenness, More Trees/greenery/flowers, More signs (wayfinding)</t>
  </si>
  <si>
    <t>Everywhere</t>
  </si>
  <si>
    <t>Less traffic, Safer street crossings and crosswalks, Safer bike lanes, More frequent crosswalks and street crossings (decrease the distance between road crossings), More reliable bus service, More bike lanes in general!</t>
  </si>
  <si>
    <t>Jamaica Plain, Dorchester, Seaport, Back Bay, cambridge</t>
  </si>
  <si>
    <t>Repaired sidewalk cracks/unevenness, More Trees/greenery/flowers, More public art, More street/ sidewalk lights, More signs (wayfinding), More public space/ gathering space</t>
  </si>
  <si>
    <t>Everywhere…</t>
  </si>
  <si>
    <t>Avoid double parking that takes up bike lanes and clogs traffic</t>
  </si>
  <si>
    <t>To get to work, To get to school, To get to religious services, To visit family/friends, To get to the grocery store, To get to a park, playground, or public space</t>
  </si>
  <si>
    <t>More seating/benches, More bus shelters, More public art, More public space/ gathering space</t>
  </si>
  <si>
    <t>Less traffic, More frequent crosswalks and street crossings (decrease the distance between road crossings), More parking</t>
  </si>
  <si>
    <t>To get to work, To get to the grocery store, To get to a park, playground, or public space</t>
  </si>
  <si>
    <t>More seating/benches, More bus shelters, More trash cans, Repaired sidewalk cracks/unevenness, More Trees/greenery/flowers, More public space/ gathering space, Less panhandling, safer and quicker crosswalks, less noise.</t>
  </si>
  <si>
    <t>anywhere</t>
  </si>
  <si>
    <t>Less traffic, Safer street crossings and crosswalks, Safer bike lanes, More frequent crosswalks and street crossings (decrease the distance between road crossings), More reliable bus service, less potholes</t>
  </si>
  <si>
    <t>How do we keep track of progress?</t>
  </si>
  <si>
    <t>Live, Friends</t>
  </si>
  <si>
    <t>Downtown and back bay</t>
  </si>
  <si>
    <t>Everywhere near Columbia rd</t>
  </si>
  <si>
    <t>Repaired sidewalk cracks/unevenness</t>
  </si>
  <si>
    <t>More reliable bus service</t>
  </si>
  <si>
    <t>To visit family/friends, To get to the grocery store</t>
  </si>
  <si>
    <t>Will they be trying to make this street a one lane?</t>
  </si>
  <si>
    <t>Please don't change to 1 lane of traffic</t>
  </si>
  <si>
    <t>To get to school, To get to religious services, To visit family/friends, To get to the grocery store, To get to the doctors</t>
  </si>
  <si>
    <t>Dorchester, South Boston</t>
  </si>
  <si>
    <t>More seating/benches, More trash cans, Repaired sidewalk cracks/unevenness, More Trees/greenery/flowers, More public art, More street/ sidewalk lights, More signs (wayfinding)</t>
  </si>
  <si>
    <t>To visit family/friends, To get to the grocery store, To get to a park, playground, or public space, To get home</t>
  </si>
  <si>
    <t>More trash cans, More Trees/greenery/flowers, More public art, More street/ sidewalk lights</t>
  </si>
  <si>
    <t>02148</t>
  </si>
  <si>
    <t>The roadway especially in Uphams Corner</t>
  </si>
  <si>
    <t>work</t>
  </si>
  <si>
    <t>do not want a bus lane</t>
  </si>
  <si>
    <t>before the project and redesign why residents were not informed or asked. Clearly no matter what residents say they want or don’t want, city already has decided what they are going to do. Designs to streets are not benefiting the residents, clearly you will be creating more traffic.</t>
  </si>
  <si>
    <t>To get to the doctors</t>
  </si>
  <si>
    <t>To/from Upham's Corner, Nubian, South Bay Mall, and downtown via Mass Ave.</t>
  </si>
  <si>
    <t>More seating/benches, More bus shelters, More trash cans, More street/ sidewalk lights</t>
  </si>
  <si>
    <t>Safer bike lanes, More reliable bus service</t>
  </si>
  <si>
    <t>Bus lanes and separated bike lanes, but bus lanes first. The 16/15 need to be reliable and fast ways for people to get around Dorchester and Roxbury, and they are not fulfilling that right now.</t>
  </si>
  <si>
    <t>More seating/benches</t>
  </si>
  <si>
    <t>North End, Beacon hill, and MIT</t>
  </si>
  <si>
    <t>More seating/benches, More bus shelters, More Trees/greenery/flowers, More street/ sidewalk lights, More public space/ gathering space, Plant more trees</t>
  </si>
  <si>
    <t>I rode the bus along CR, I drove along CR</t>
  </si>
  <si>
    <t>To get to work, To get to religious services, To visit family/friends, To get to the grocery store, To get to the doctors</t>
  </si>
  <si>
    <t>More trash cans, More Trees/greenery/flowers, More public art</t>
  </si>
  <si>
    <t>How would making a singular bus lane be beneficial to the already extreme traffic in Columbia Road?</t>
  </si>
  <si>
    <t>To get to work, To get to religious services, To get to the grocery store, To get to the doctors</t>
  </si>
  <si>
    <t>Don't create car parking problems.people need to park cars to drive to work outside city</t>
  </si>
  <si>
    <t>Don't create car parking problems.people need to CONTINUE to park cars to drive to work outside city</t>
  </si>
  <si>
    <t>01803</t>
  </si>
  <si>
    <t>More seating/benches, More bus shelters, More trash cans, More Trees/greenery/flowers, More public art, More signs (wayfinding)</t>
  </si>
  <si>
    <t>Less traffic, Safer street crossings and crosswalks, More frequent crosswalks and street crossings (decrease the distance between road crossings), More reliable bus service</t>
  </si>
  <si>
    <t>Repaired sidewalk cracks/unevenness, More Trees/greenery/flowers</t>
  </si>
  <si>
    <t>More seating/benches, More trash cans, Repaired sidewalk cracks/unevenness, More Trees/greenery/flowers, More public art</t>
  </si>
  <si>
    <t>E verdadi ki es kre ben kria un faxa so pa autokarru? Kolunbia Rd e mutu pertadu pa ka la. Ke la ta torna trafiku mas pior.</t>
  </si>
  <si>
    <t>Do not remove a lain. Do not add bike lane.</t>
  </si>
  <si>
    <t>Yes. Please don't remove a lane. This would cause more traffic and cause road rage. We will be late to work and our children will be late for school. Please fix potholes that are all over Greater Boston areas.</t>
  </si>
  <si>
    <t>(N/A)</t>
  </si>
  <si>
    <t>South Bay, South End</t>
  </si>
  <si>
    <t>Enforce no double parking/standing, drop off zones in front of Catholic Charities, Upham's Community Care</t>
  </si>
  <si>
    <t>Intersection with Blue Hill Ave is awful. The whole road is a parking lot from Blue Hill Ave to the intersection at Dudley.</t>
  </si>
  <si>
    <t/>
  </si>
  <si>
    <t>Why is the City forcing more bike lanes very few bikes use them?</t>
  </si>
  <si>
    <t>Don’t make a mess of it like with Quincy Street and American legion Hwy. If strongly encouraging public transport make it more reliable.</t>
  </si>
  <si>
    <t>More seating/benches, More bus shelters, More Trees/greenery/flowers, More public space/ gathering space, Better connectivity to train stations</t>
  </si>
  <si>
    <t>South Boston and downtown</t>
  </si>
  <si>
    <t>It is incredibly dangerous. Double parking is endemic and the police seemingly refuse to enforce the law against it. Absolutely antisocial behavior is totally normalized.</t>
  </si>
  <si>
    <t>Safer street crossings and crosswalks, Safer bike lanes, More frequent crosswalks and street crossings (decrease the distance between road crossings), More reliable bus service, a more regular schedule for commuter train</t>
  </si>
  <si>
    <t>Throughout CR. Since it is 2.5 miles with a lot of elderly individuals I believe the first priority should be to fix the streets and have bus shelters.</t>
  </si>
  <si>
    <t>Bicyclist ride however they want on CR. Motor bikes and double packing is such a problem on that street</t>
  </si>
  <si>
    <t>Please do not make it like Egleston. CR is a highly populated area with travel going from the highway to the city and vice versa.</t>
  </si>
  <si>
    <t>(American)</t>
  </si>
  <si>
    <t>various</t>
  </si>
  <si>
    <t>More seating/benches, More bus shelters, More trash cans, Repaired sidewalk cracks/unevenness, More Trees/greenery/flowers, More public art, More public space/ gathering space, Protected bike lanes</t>
  </si>
  <si>
    <t>Safer street crossings and crosswalks, Safer bike lanes, More frequent crosswalks and street crossings (decrease the distance between road crossings), More reliable bus service, fewer cars</t>
  </si>
  <si>
    <t>To get to work, To visit family/friends, To get to the grocery store, To get to the doctors, To get to a park, playground, or public space, I park on Columbia road</t>
  </si>
  <si>
    <t>Quincy, Weymouth, Norwood, Walpole, Dedham, and Stoughton</t>
  </si>
  <si>
    <t>More trash cans,</t>
  </si>
  <si>
    <t>what is the plan that you have?</t>
  </si>
  <si>
    <t>what happening to the area where Uphams house of pizza is? the art in that area is ugly looking</t>
  </si>
  <si>
    <t>Anywhere there is damage</t>
  </si>
  <si>
    <t>Traffic is insane on Columbia Road. We live in a neighborhood with lots of families. Unfortunately, getting from place to place with a family on a bike is difficult and so we rely on walking and driving. Please do not make the situation worse by adding a dedicated bus lane on Columbia Road. It would cause more stress to a community that doesn’t need another item of stress in its life. PLEASE. There is a petition going around and we have already collected 400 signatures against this. We plan to collect more. Please listen to the residents of this area. I live off of Columbia Road.</t>
  </si>
  <si>
    <t>No bike lanes and no bus lanes. Buses need to pull in to their stop and not create traffic</t>
  </si>
  <si>
    <t>Dudley Street or off Dudley Street</t>
  </si>
  <si>
    <t>Resturant, family, and shopping</t>
  </si>
  <si>
    <t>Remove the bike lanes. They causing more traffic everywhere</t>
  </si>
  <si>
    <t>leave as is</t>
  </si>
  <si>
    <t>Less traffic, Wider roads for cars to pass</t>
  </si>
  <si>
    <t>Why would you do this for a street that has one bus that drives up an down the entire stretch.</t>
  </si>
  <si>
    <t>We do not need anymore bike, bus or green space. Bike and bus lanes have literally been the #1 reason why we face gridlock in Boston daily. Buses are not reliable and lots of people drive to go to grocery stores, doctors office and work. There is ONE bus that travels the entire route of Columbia RD with maybe 3K people a day. Are we seriously considering ruining and adding congestion to the entire 2.5 mile stretch for those people. What bout the other 4-5K people who drive through there a day. There was mess created and has caused congestion, traffic, and road rage on Mass Ave and Columbia due to bike lanes. STOP!!!! Not that many people ride bikes or buses to interrupt everyone's life. Maybe 2-3 bikes go through there a day. What a waste of the city time, resources and energy. This is NOT a bike CITY stop it. Mayor should focus on what she ran for and not trying to make this city friendly for her and her neighbors who loves bikes and buses.</t>
  </si>
  <si>
    <t>To the expressway, Mass Ave, Dudley St, Hancock St and Blue Hill Ave</t>
  </si>
  <si>
    <t>Less traffic, Safer street crossings and crosswalks, More reliable bus service,</t>
  </si>
  <si>
    <t>Dudley and Columbia</t>
  </si>
  <si>
    <t>Bus and bike lanes first then give extra space to cars not the other way around. Complete the Emerald necklace.</t>
  </si>
  <si>
    <t>I often travel to the ends of Columbia Road by foot to reach Franklin Park and Carson Beach. I know there are studies in various phases of development for Franklin Park Road and for K circle/Morrissey Blvd. What can be done to coordinate with those efforts? Will this project have an opportunity to be first to the finish and set edge conditions for those efforts?</t>
  </si>
  <si>
    <t>Less traffic, Safer bike lanes, Traffic Enforcement from people double parking in an active driving lane</t>
  </si>
  <si>
    <t>Will school busses be able to access the middle bus lane?</t>
  </si>
  <si>
    <t>(Male)</t>
  </si>
  <si>
    <t>Sorry - I don't recall the location.</t>
  </si>
  <si>
    <t>Safer street crossings and crosswalks, Safer bike lanes, More frequent crosswalks and street crossings (decrease the distance between road crossings), More reliable bus service, More reliable bus service, to me, means more dependable - a good way for local residents to get from point A to point B.</t>
  </si>
  <si>
    <t>Safer street crossings and crosswalks, Safer bike lanes, More frequent crosswalks and street crossings (decrease the distance between road crossings), More comfortable user experience specifically at the off and on ramps at Columbia Road, beneath 93. Improved signal timing at the same intersection so pedestrians don't have to cut diagonal across the intersection without cross walks, and run across the off-ramp to avoid aggressive drivers who run through the red light. There is poor lighting as well.</t>
  </si>
  <si>
    <t>Wherever there is a large tree you will find a broken sidewalk. Focus there first as those cracks are dangerous for older and disabled people</t>
  </si>
  <si>
    <t>Please include Frederick Olmstead designs into the planning discussion. Please do not plant trees if there is no plan to provide regular maintenance. Please consider gardens vs flowers. Please consider implementing structures and spaces that enhance the historic landscape and architecture of environment. Dorchester and South Boston are not historic districts (why?) and as a result these neighborhoods have no one from the city safeguarding and ensuring safeguards are in place. Boston is one of the oldest city’s in America and developers and planners are doing whatever they want without any oversight.</t>
  </si>
  <si>
    <t>Is a dedicated bus lane on the table</t>
  </si>
  <si>
    <t>Residential parking us seeded</t>
  </si>
  <si>
    <t>All areas of Boston, South Boston, Roxbury, JP, West Roxbury, Roslindale, Hyde Park,</t>
  </si>
  <si>
    <t>More trash cans, Repaired sidewalk cracks/unevenness, More Trees/greenery/flowers, More street/ sidewalk lights, More signs (wayfinding), Holiday lights like they have in Quncy along Hancock Street. Clean up and prevent loitering especially at Mass Ave, Boston Street, intersection. Stop the late night car races up and down Columbia Rd.</t>
  </si>
  <si>
    <t>Safer street crossings and crosswalks, Fix the traffic lights so there's less gridlocking especially at Mass Ave, Columbia Rd and Boston Street.</t>
  </si>
  <si>
    <t>Are there plans to build center of the road bus lanes similar to Columbus Avenue? Will that have a negative or positive impact on the neighborhood?</t>
  </si>
  <si>
    <t>The vehicles (traveling east towards Columbia Rd) on East Cottage Street have become a serious safety issue. It starts at the 4 way stop intersection of Norfolk St, Humphreys St, and East Cottage St, but it needs a traffic light because many drivers do not stop! And that intersection is a school bus pick-up and drop-off area.</t>
  </si>
  <si>
    <t>What will you do about the double parking? That’s the worst part of the Road that creates traffic and makes the bike lanes unusable. I would bike to work but I’m terrified to on Columbia Road right now. Bike lanes 1000% must be fully protected and between the sidewalk and parking lane because otherwise they’ll continue to be unusable and unsafe because of the double parking</t>
  </si>
  <si>
    <t>Less traffic, Added roundabouts to avoid congestion and add speed humps to slow traffic</t>
  </si>
  <si>
    <t>Is there a published master plan layering out all alterations</t>
  </si>
  <si>
    <t>All along Columbia, specifically around the KFC and the fire station</t>
  </si>
  <si>
    <t>Walking the dog, getting to local restaurants</t>
  </si>
  <si>
    <t>Absolutely no truck deliveries during morning rush hour</t>
  </si>
  <si>
    <t>One lane of traffic each way, with a middle bus lane and protected bike lanes, would be safer for everyone. People don't always understand the data behind this, but traffic will move faster AND safer.</t>
  </si>
  <si>
    <t>how come it can’t be nice like they have in other cities?</t>
  </si>
  <si>
    <t>More trash cans, Repaired sidewalk cracks/unevenness, More Trees/greenery/flowers, More public art, More street/ sidewalk lights, More signs (wayfinding), Nice restaurants</t>
  </si>
  <si>
    <t>Downtown Boston</t>
  </si>
  <si>
    <t>I’m trying to get to the MBTA stop, so I can go to the UMass Boston school shuttle or to travel to South Station/downtown.</t>
  </si>
  <si>
    <t>How are we going to keep crime and drugs off the streets?</t>
  </si>
  <si>
    <t>Making Columbia Road all nice and new won’t hide the fact that it’s ridden with crime and drugs.</t>
  </si>
  <si>
    <t>(None of your business.)</t>
  </si>
  <si>
    <t>Dorchester, roxbury, randolph , Roslindale</t>
  </si>
  <si>
    <t>downtown, back bay, JP, Southie, Seaport, Upham's corner, harbor point</t>
  </si>
  <si>
    <t>The residential areas surrounding columbia road need to enact measures to slow traffic, people drive too fast and its unsafe.</t>
  </si>
  <si>
    <t>(human)</t>
  </si>
  <si>
    <t>Repaired sidewalk cracks/unevenness, More Trees/greenery/flowers, More public art, More street/ sidewalk lights,</t>
  </si>
  <si>
    <t>To get to school, To visit family/friends, Drive son to school</t>
  </si>
  <si>
    <t>Trying to get from Dorchester/Roxbury to South Boston. OR trying to get to 93.</t>
  </si>
  <si>
    <t>The light where Columbia/Mass Ave/Boston Street meet is a disaster. Would love a resolution for this.</t>
  </si>
  <si>
    <t>Not at this time.</t>
  </si>
  <si>
    <t>To Roxbury or to Mattapan. Different parts of the city.</t>
  </si>
  <si>
    <t>Make is safer by adding my cross walks and fixing the roads and sides walks. NOT by adding a bus lane or another bike lane.</t>
  </si>
  <si>
    <t>Woburn . Braintree</t>
  </si>
  <si>
    <t>Don't create car parking problems.people need to CONTINUE to park cars to drive to work outside city, suburb,</t>
  </si>
  <si>
    <t>Somerville, Cambridge, JP, Roxbury, area near Northeastern</t>
  </si>
  <si>
    <t>Downtown; Hingham; Morrissey Blvd</t>
  </si>
  <si>
    <t>The rotary at which it ends, near Moakley Park, is bad for drivers, and worse for bikes or pedestrians. I hope it can be taken out and access to 93 North redesigned</t>
  </si>
  <si>
    <t>I think the redesign should allow for trees to flourish —to grow old enough to create a canopy some day. To me, their absence is the most depressing thing about a street that should be a grand boulevard.</t>
  </si>
  <si>
    <t>South Bay, Franklin Park</t>
  </si>
  <si>
    <t>Plans for improvement aesthetics, road paving, drainage, artwork</t>
  </si>
  <si>
    <t>South End/ Mission Hill</t>
  </si>
  <si>
    <t>More trash cans, Repaired sidewalk cracks/unevenness, More public space/ gathering space</t>
  </si>
  <si>
    <t>Less traffic, More frequent crosswalks and street crossings (decrease the distance between road crossings), More reliable bus service</t>
  </si>
  <si>
    <t>No Bus Lane</t>
  </si>
  <si>
    <t>Repaired sidewalk cracks/unevenness, More signs (wayfinding)</t>
  </si>
  <si>
    <t>To get to school, To visit family/friends, To get to the grocery store, To get to the doctors, To get to a park, playground, or public space</t>
  </si>
  <si>
    <t>CR like my cousin near sever street</t>
  </si>
  <si>
    <t>More seating/benches, More bus shelters, More public art</t>
  </si>
  <si>
    <t>just making sure buses come on time, less traffic and more crosswalks</t>
  </si>
  <si>
    <t>no just making sure there less traffic, maybe cops just so we feel more safe</t>
  </si>
  <si>
    <t>pantry</t>
  </si>
  <si>
    <t>Hyde Park</t>
  </si>
  <si>
    <t>More bus shelters, Repaired sidewalk cracks/unevenness, More Trees/greenery/flowers, More public art</t>
  </si>
  <si>
    <t>less toxins</t>
  </si>
  <si>
    <t>South Bay</t>
  </si>
  <si>
    <t>More seating/benches, More trash cans, Repaired sidewalk cracks/unevenness, More Trees/greenery/flowers</t>
  </si>
  <si>
    <t>everywhere</t>
  </si>
  <si>
    <t>Less traffic, More frequent crosswalks and street crossings (decrease the distance between road crossings)</t>
  </si>
  <si>
    <t>To get to work, To get to school, To get to the grocery store, To get to the doctors</t>
  </si>
  <si>
    <t>Brookline</t>
  </si>
  <si>
    <t>More seating/benches, More trash cans, Repaired sidewalk cracks/unevenness, More Trees/greenery/flowers, More public art, More public space/ gathering space</t>
  </si>
  <si>
    <t>Roxbury, Cambridge, Grae Hall, JP</t>
  </si>
  <si>
    <t>More seating/benches, More trash cans, More Trees/greenery/flowers, More public art, More street/ sidewalk lights</t>
  </si>
  <si>
    <t>More frequent crosswalks and street crossings (decrease the distance between road crossings), More reliable bus service</t>
  </si>
  <si>
    <t>To get to work, To get to the grocery store, To get to the doctors</t>
  </si>
  <si>
    <t>City Hall, BMC, Stop &amp; Shop</t>
  </si>
  <si>
    <t>More street lights, police presence and information about this project</t>
  </si>
  <si>
    <t>announce the meetings on the news</t>
  </si>
  <si>
    <t>More seating/benches, More bus shelters, More trash cans, More Trees/greenery/flowers</t>
  </si>
  <si>
    <t>More seating/benches, More public art</t>
  </si>
  <si>
    <t>More frequent crosswalks and street crossings (decrease the distance between road crossings)</t>
  </si>
  <si>
    <t>More seating/benches, More bus shelters, More trash cans, Repaired sidewalk cracks/unevenness, More Trees/greenery/flowers, More public space/ gathering space</t>
  </si>
  <si>
    <t>Safer street crossings and crosswalks, More frequent crosswalks and street crossings (decrease the distance between road crossings), More reliable bus service</t>
  </si>
  <si>
    <t>Mostly around Dorchester or Downtown</t>
  </si>
  <si>
    <t>More seating/benches, Repaired sidewalk cracks/unevenness</t>
  </si>
  <si>
    <t>near the Holland</t>
  </si>
  <si>
    <t>Live on Columbia Road</t>
  </si>
  <si>
    <t>More reliable bus service, pick up the trash more often</t>
  </si>
  <si>
    <t>How will it benefit the people who live in the area? We want to see a beautiful atmosphere</t>
  </si>
  <si>
    <t>Make it look much nicer like the other neighborhoods outside of Boston</t>
  </si>
  <si>
    <t>Bowdoin Street</t>
  </si>
  <si>
    <t>More bus shelters, More trash cans, Repaired sidewalk cracks/unevenness, More Trees/greenery/flowers, More street/ sidewalk lights</t>
  </si>
  <si>
    <t>Safer street crossings and crosswalks, Safer bike lanes, More reliable bus service</t>
  </si>
  <si>
    <t>South Boston</t>
  </si>
  <si>
    <t>To get to religious services, To get to the grocery store, To get to the doctors, To get to a park, playground, or public space</t>
  </si>
  <si>
    <t>South Bay, High Way, Beach, Quires</t>
  </si>
  <si>
    <t>More seating/benches, More trash cans, Repaired sidewalk cracks/unevenness</t>
  </si>
  <si>
    <t>No smaller car lanes</t>
  </si>
  <si>
    <t>Mass Ave, Star Market, Bros, Franklin Park</t>
  </si>
  <si>
    <t>To get to school, To visit family/friends, To get to the doctors</t>
  </si>
  <si>
    <t>School, hyde park, train station</t>
  </si>
  <si>
    <t>More bus shelters, More public art</t>
  </si>
  <si>
    <t>Franklin Field golf course</t>
  </si>
  <si>
    <t>crosswalk timing extended</t>
  </si>
  <si>
    <t>Nubian, DTX</t>
  </si>
  <si>
    <t>More bus shelters, More trash cans, More public art, More public space/ gathering space</t>
  </si>
  <si>
    <t>Hamilton and Columbia is a really hard intersection to cross, maybe a crossing lane or lights, etc</t>
  </si>
  <si>
    <t>I love that the area is pretty walkable but I would love to see it have more support for bus riders, seniors, etc</t>
  </si>
  <si>
    <t>Dorchester, Chinatown</t>
  </si>
  <si>
    <t>More bus shelters, Repaired sidewalk cracks/unevenness, More public art</t>
  </si>
  <si>
    <t>Cars stopping on bike lane for a short time, like buying groceries, blocking the bike lane: I have to move to the car lane, which is dangerous</t>
  </si>
  <si>
    <t>Downtown, Cambridge, Dorchester</t>
  </si>
  <si>
    <t>More bus shelters, More trash cans, More Trees/greenery/flowers, More street/ sidewalk lights, More signs (wayfinding)</t>
  </si>
  <si>
    <t>how will they stop noise pollution</t>
  </si>
  <si>
    <t>double parking</t>
  </si>
  <si>
    <t>To get to work, To get to school, To visit family/friends</t>
  </si>
  <si>
    <t>South Boston, Uphams Corner</t>
  </si>
  <si>
    <t>Various locations; Downtown, within the city</t>
  </si>
  <si>
    <t>More seating/benches, More trash cans, Repaired sidewalk cracks/unevenness, More Trees/greenery/flowers, More public art, More signs (wayfinding), More public space/ gathering space</t>
  </si>
  <si>
    <t>Will the vision we have to improve the future of Columbia Road be reflective upon the community that surrounds it? The changes that are being made how will they be sustained?</t>
  </si>
  <si>
    <t>Brookline, CDB (financial district), Quincy</t>
  </si>
  <si>
    <t>Repaired sidewalk cracks/unevenness, More Trees/greenery/flowers, More public space/ gathering space</t>
  </si>
  <si>
    <t>none.</t>
  </si>
  <si>
    <t>Redline JFK/UMASS</t>
  </si>
  <si>
    <t>Safer bike lanes</t>
  </si>
  <si>
    <t>none</t>
  </si>
  <si>
    <t>no</t>
  </si>
  <si>
    <t>Grove hall health clinic</t>
  </si>
  <si>
    <t>More seating/benches, More bus shelters, More trash cans, More Trees/greenery/flowers, More public art</t>
  </si>
  <si>
    <t>How does it affect people who live along Columbia Rd</t>
  </si>
  <si>
    <t>To get to work, To get to school, To visit family/friends, To get to the grocery store, To get to the doctors, To get to a park, playground, or public space</t>
  </si>
  <si>
    <t>morrisuey</t>
  </si>
  <si>
    <t>To get to work, To get to school, To get to religious services, To visit family/friends, To get to the grocery store, To get to the doctors</t>
  </si>
  <si>
    <t>Bowdoin St and Roxbury Dudley</t>
  </si>
  <si>
    <t>South Station</t>
  </si>
  <si>
    <t>To visit family/friends, To get to the doctors</t>
  </si>
  <si>
    <t>More public art, More street/ sidewalk lights</t>
  </si>
  <si>
    <t>Downtown Boston, Mass Ave &amp; Harrison</t>
  </si>
  <si>
    <t>More seating/benches, More bus shelters, More trash cans, More Trees/greenery/flowers, More street/ sidewalk lights, More signs (wayfinding), More public space/ gathering space</t>
  </si>
  <si>
    <t>Less traffic, Safer street crossings and crosswalks, Safer bike lanes, More frequent crosswalks and street crossings (decrease the distance between road crossings), More reliable bus service, Commuter Rail</t>
  </si>
  <si>
    <t>Mattapan, Train Station</t>
  </si>
  <si>
    <t>More bus shelters, More trash cans</t>
  </si>
  <si>
    <t>Downtown, South Bay</t>
  </si>
  <si>
    <t>Forrest Hills and also towards Carson Beach</t>
  </si>
  <si>
    <t>More trash cans, dog poop bag dispenses</t>
  </si>
  <si>
    <t>-make it safer to bike, pleasant to walk
-enforce traffic laws for mopeds</t>
  </si>
  <si>
    <t>More seating/benches, More bus shelters</t>
  </si>
  <si>
    <t>Less traffic, Safer bike lanes</t>
  </si>
  <si>
    <t>To get to work, To visit family/friends, coffee run</t>
  </si>
  <si>
    <t>usaully headed to Andrew Square</t>
  </si>
  <si>
    <t>Any plans to reduce number of lanes</t>
  </si>
  <si>
    <t>Downtown/Financial District</t>
  </si>
  <si>
    <t>Repaired sidewalk cracks/unevenness, More public art</t>
  </si>
  <si>
    <t>Stoughton St, near Columbia</t>
  </si>
  <si>
    <t>More bus shelters</t>
  </si>
  <si>
    <t>UMASS Boston and home</t>
  </si>
  <si>
    <t>the traffic circle is dangerous! know many people who have been in accidents there</t>
  </si>
  <si>
    <t>how soon will this happen</t>
  </si>
  <si>
    <t>To get to religious services</t>
  </si>
  <si>
    <t>Mattapan</t>
  </si>
  <si>
    <t>More seating/benches, More bus shelters, More trash cans, Repaired sidewalk cracks/unevenness, More Trees/greenery/flowers, More street/ sidewalk lights, More signs (wayfinding)</t>
  </si>
  <si>
    <t>between dudley and blue hill ave</t>
  </si>
  <si>
    <t>To get to the grocery store, To get to the doctors</t>
  </si>
  <si>
    <t>Downtown; South Bay</t>
  </si>
  <si>
    <t>Repaired sidewalk cracks/unevenness, More Trees/greenery/flowers, More street/ sidewalk lights, More public space/ gathering space</t>
  </si>
  <si>
    <t>To get to school, To get to a park, playground, or public space</t>
  </si>
  <si>
    <t>More bus shelters, More trash cans, Repaired sidewalk cracks/unevenness, More Trees/greenery/flowers</t>
  </si>
  <si>
    <t>Safer street crossings and crosswalks, repave roads</t>
  </si>
  <si>
    <t>what is the action plan? adding bus lane? where would greenery be added?</t>
  </si>
  <si>
    <t>South Bay, Brockton</t>
  </si>
  <si>
    <t>More seating/benches, Repaired sidewalk cracks/unevenness, More Trees/greenery/flowers, More public art, More street/ sidewalk lights, More signs (wayfinding), More public space/ gathering space</t>
  </si>
  <si>
    <t>To get to school, To get to religious services, To visit family/friends</t>
  </si>
  <si>
    <t>More seating/benches, More bus shelters, More trash cans, Repaired sidewalk cracks/unevenness</t>
  </si>
  <si>
    <t>Is it going to take too long to do all these things?</t>
  </si>
  <si>
    <t>To get to work, To get to religious services, To visit family/friends, To get to the grocery store, To get to a park, playground, or public space</t>
  </si>
  <si>
    <t>Downtown Boston/ Uphams Corner</t>
  </si>
  <si>
    <t>To get to the grocery store, To get to a park, playground, or public space</t>
  </si>
  <si>
    <t>Columbus Park</t>
  </si>
  <si>
    <t>Dorchester and South Boston</t>
  </si>
  <si>
    <t>More seating/benches, More trash cans, More public art</t>
  </si>
  <si>
    <t>cross walks</t>
  </si>
  <si>
    <t>all over</t>
  </si>
  <si>
    <t>More seating/benches, More bus shelters, More trash cans, Repaired sidewalk cracks/unevenness, More Trees/greenery/flowers, More public art, More public space/ gathering space, More Trees/greenery/flowers is top choice</t>
  </si>
  <si>
    <t>Vine Street/ Kroc Center</t>
  </si>
  <si>
    <t>To get to religious services, To visit family/friends, To get to the grocery store, To get to a park, playground, or public space</t>
  </si>
  <si>
    <t>More public art, More public space/ gathering space</t>
  </si>
  <si>
    <t>library</t>
  </si>
  <si>
    <t>downtown</t>
  </si>
  <si>
    <t>clean up, vacant business?</t>
  </si>
  <si>
    <t>South Bay shopping center, Carson beach/harbor point</t>
  </si>
  <si>
    <t>Whatever you do, no bus lanes please!</t>
  </si>
  <si>
    <t>Park, Franklin Park</t>
  </si>
  <si>
    <t>Castle Island, parks</t>
  </si>
  <si>
    <t>Repaired sidewalk cracks/unevenness, More Trees/greenery/flowers, More public art, More signs (wayfinding), more shade in the summer</t>
  </si>
  <si>
    <t>Dudley Street</t>
  </si>
  <si>
    <t>Economic development to mirror the South End</t>
  </si>
  <si>
    <t>possibility of making it more family friendly</t>
  </si>
  <si>
    <t>To get to religious services, To get to the grocery store,</t>
  </si>
  <si>
    <t>Park, Public space, walk at Castle Island + Franklin Park</t>
  </si>
  <si>
    <t>walk at Castle Island + Franklin Park</t>
  </si>
  <si>
    <t>How long will this construction take? How many people from the community will get jobs?</t>
  </si>
  <si>
    <t>I would like to see dog parks. I would love to see bike lanes in the middle</t>
  </si>
  <si>
    <t>Shops</t>
  </si>
  <si>
    <t>every day tasks</t>
  </si>
  <si>
    <t>back and forth all over Boston</t>
  </si>
  <si>
    <t>More bus shelters, Repaired sidewalk cracks/unevenness, More street/ sidewalk lights, More signs (wayfinding)</t>
  </si>
  <si>
    <t>time of completion</t>
  </si>
  <si>
    <t>Dorchester House, Haitian Multi-service Center</t>
  </si>
  <si>
    <t>More bus shelters, More Trees/greenery/flowers, More public space/ gathering space, more shade in the summer</t>
  </si>
  <si>
    <t>Dudley Street (bricks?)</t>
  </si>
  <si>
    <t>Safer street crossings and crosswalks, Safer bike lanes, More reliable bus service, dedicated bus lanes, make more buses free</t>
  </si>
  <si>
    <t>Is completing the Emerald Necklace part of this?</t>
  </si>
  <si>
    <t>Make it less hospitible to private vehicles, more hospitable to walkers, bike riders, buses</t>
  </si>
  <si>
    <t>02140</t>
  </si>
  <si>
    <t>To get to religious services, To visit family/friends, To get to the grocery store, To get to the doctors, To get to a park, playground, or public space,</t>
  </si>
  <si>
    <t>entire Boston neighborhoods</t>
  </si>
  <si>
    <t>More seating/benches, Repaired sidewalk cracks/unevenness, More Trees/greenery/flowers, More public art, More signs (wayfinding), More public space/ gathering space, more shade in summer</t>
  </si>
  <si>
    <t>We have a say as black folks for the safety and improvement of Dorchester Columbia Road</t>
  </si>
  <si>
    <t>We need more art space for the next generation of Columbia Road highlighting our great history as a black population</t>
  </si>
  <si>
    <t>02134</t>
  </si>
  <si>
    <t>TO SUCCESS!</t>
  </si>
  <si>
    <t>More seating/benches, More bus shelters, More Trees/greenery/flowers, More public art, More street/ sidewalk lights</t>
  </si>
  <si>
    <t>More seating/benches, More trash cans, More public art, More shade in summer</t>
  </si>
  <si>
    <t>To visit family/friends, To get to the grocery store, To get to the doctors</t>
  </si>
  <si>
    <t>commute</t>
  </si>
  <si>
    <t>More bus shelters, More trash cans, Repaired sidewalk cracks/unevenness, More shade in summer</t>
  </si>
  <si>
    <t>shops</t>
  </si>
  <si>
    <t>More seating/benches, More trash cans, More Trees/greenery/flowers, More street/ sidewalk lights, More public space/ gathering space, More shade in summer</t>
  </si>
  <si>
    <t>Repaired sidewalk cracks/unevenness, More Trees/greenery/flowers, More shade in summer</t>
  </si>
  <si>
    <t>Safer street crossings and crosswalks, More reliable bus service, cameras and slower speeds</t>
  </si>
  <si>
    <t>To get to work, To get to a park, playground, or public space</t>
  </si>
  <si>
    <t>Codman, Mass Ave to Back Bay, North</t>
  </si>
  <si>
    <t>More seating/benches, More bus shelters, More trash cans, Repaired sidewalk cracks/unevenness, More Trees/greenery/flowers, More public art, More street/ sidewalk lights, More signs (wayfinding), More public space/ gathering space, More shade in summer,</t>
  </si>
  <si>
    <t>Will there be street trees so its not to bike?</t>
  </si>
  <si>
    <t>02143</t>
  </si>
  <si>
    <t>Can't remember why I was there</t>
  </si>
  <si>
    <t>Carson Beach</t>
  </si>
  <si>
    <t>More seating/benches, More Trees/greenery/flowers, More public art, More shade in summer</t>
  </si>
  <si>
    <t>How will it affect Women's soccer pro team coming to Franklin Park?</t>
  </si>
  <si>
    <t>Boston Food Forest, public library</t>
  </si>
  <si>
    <t>More seating/benches, More bus shelters, More Trees/greenery/flowers, More public art, More public space/ gathering space, More shade in summer</t>
  </si>
  <si>
    <t>heat index is very high. more trees. better traffic mitigation and bike safety</t>
  </si>
  <si>
    <t>to get to a meeting</t>
  </si>
  <si>
    <t>Mattapan Square, Franklin Park</t>
  </si>
  <si>
    <t>More seating/benches, More Trees/greenery/flowers, More public art, More public space/ gathering space, More shade in summer</t>
  </si>
  <si>
    <t>Traffic is a big issue on Columbia Road, how could traffic go better?</t>
  </si>
  <si>
    <t>Race (original with parentheses)</t>
  </si>
  <si>
    <t>Race (standardized)</t>
  </si>
  <si>
    <t>Race (standardized + original)</t>
  </si>
  <si>
    <t>(Caucassian)</t>
  </si>
  <si>
    <t>(Black)</t>
  </si>
  <si>
    <t>Black or African American</t>
  </si>
  <si>
    <t>(White)</t>
  </si>
  <si>
    <t>(white)</t>
  </si>
  <si>
    <t>(black)</t>
  </si>
  <si>
    <t>(Jew )</t>
  </si>
  <si>
    <t>(African American)</t>
  </si>
  <si>
    <t>(Latino/Hispanic)</t>
  </si>
  <si>
    <t>Hispanic or Latino</t>
  </si>
  <si>
    <t>(Hispanic)</t>
  </si>
  <si>
    <t>(Hispanic )</t>
  </si>
  <si>
    <t>(mixed)</t>
  </si>
  <si>
    <t>Multiracial</t>
  </si>
  <si>
    <t>(Black )</t>
  </si>
  <si>
    <t>(Cape Verdean )</t>
  </si>
  <si>
    <t>(Cape Verdean American)</t>
  </si>
  <si>
    <t>(White/hispanic)</t>
  </si>
  <si>
    <t>(White/Native American)</t>
  </si>
  <si>
    <t>(Black/ Latino)</t>
  </si>
  <si>
    <t>(American/ Latino )</t>
  </si>
  <si>
    <t>(Cape verdean)</t>
  </si>
  <si>
    <t>(Latino)</t>
  </si>
  <si>
    <t>(Black/african-american)</t>
  </si>
  <si>
    <t>(african american)</t>
  </si>
  <si>
    <t>(White (half Latino))</t>
  </si>
  <si>
    <t>(Caucasian )</t>
  </si>
  <si>
    <t>Gender (original with parentheses)</t>
  </si>
  <si>
    <t xml:space="preserve">Gender (standardized) </t>
  </si>
  <si>
    <t>Gender (standardized + original)</t>
  </si>
  <si>
    <t>(Female )</t>
  </si>
  <si>
    <t>Female/Woman</t>
  </si>
  <si>
    <t>(M)</t>
  </si>
  <si>
    <t>Male/Man</t>
  </si>
  <si>
    <t>(Female)</t>
  </si>
  <si>
    <t>(female)</t>
  </si>
  <si>
    <t>(nonbinary)</t>
  </si>
  <si>
    <t>(F)</t>
  </si>
  <si>
    <t>(male)</t>
  </si>
  <si>
    <t>(Nonbinary)</t>
  </si>
  <si>
    <t>(f )</t>
  </si>
  <si>
    <t>(Male )</t>
  </si>
  <si>
    <t>(Woman)</t>
  </si>
  <si>
    <t>(f)</t>
  </si>
  <si>
    <t>(non-binary)</t>
  </si>
  <si>
    <t>(Pretu - CV)</t>
  </si>
  <si>
    <t>COUNTA of Home zip code</t>
  </si>
  <si>
    <t>COUNTA of Work/school zip code</t>
  </si>
  <si>
    <t>HOME ZIP CODES</t>
  </si>
  <si>
    <t>FREINDS</t>
  </si>
  <si>
    <t>LIVE</t>
  </si>
  <si>
    <t>SHOPS</t>
  </si>
  <si>
    <t>TRAVEL</t>
  </si>
  <si>
    <t xml:space="preserve">WORK </t>
  </si>
  <si>
    <t>TOTAL</t>
  </si>
  <si>
    <t>WORK ZIPCODES</t>
  </si>
  <si>
    <t>FRIENDS</t>
  </si>
  <si>
    <t>TOTAL # of RESPONDENTS FROM ZIP CODE</t>
  </si>
  <si>
    <t>TOTAL # of RESPONDENTS FROM ZIPCODE</t>
  </si>
  <si>
    <t>02189</t>
  </si>
  <si>
    <t>BUS</t>
  </si>
  <si>
    <t>DRIVE</t>
  </si>
  <si>
    <t>WALK</t>
  </si>
  <si>
    <t>WHEELS</t>
  </si>
  <si>
    <t>WORK ZIP</t>
  </si>
  <si>
    <t>Grocery</t>
  </si>
  <si>
    <t>Family</t>
  </si>
  <si>
    <t>Public Space</t>
  </si>
  <si>
    <t>Religion</t>
  </si>
  <si>
    <t>Doctor</t>
  </si>
  <si>
    <t>School</t>
  </si>
  <si>
    <t>HOME ZIPCODES</t>
  </si>
  <si>
    <t>WORK</t>
  </si>
  <si>
    <t>SCHOOL</t>
  </si>
  <si>
    <t>RELIGION</t>
  </si>
  <si>
    <t>FAMILY</t>
  </si>
  <si>
    <t>GROCERY</t>
  </si>
  <si>
    <t>DOCTOR</t>
  </si>
  <si>
    <t>PUBLIC SPACE</t>
  </si>
  <si>
    <t>OTHER</t>
  </si>
  <si>
    <t>to take the Fairmount Line</t>
  </si>
  <si>
    <t>To drop a child off at daycare.</t>
  </si>
  <si>
    <t>travel through</t>
  </si>
  <si>
    <t>I live close to here</t>
  </si>
  <si>
    <t>I park on Columbia road</t>
  </si>
  <si>
    <t>Walk my dogs and go to the beach</t>
  </si>
  <si>
    <t>To go home.</t>
  </si>
  <si>
    <t>Walking the dog</t>
  </si>
  <si>
    <t>getting to local restaurants</t>
  </si>
  <si>
    <t>To go on a leisure walk</t>
  </si>
  <si>
    <t>Restaurants</t>
  </si>
  <si>
    <t>I have to walk on it to get anywhere</t>
  </si>
  <si>
    <t>because that’s how I get to the UMass/JFK MBTA stop</t>
  </si>
  <si>
    <t>Drive son to school</t>
  </si>
  <si>
    <t>coffee run</t>
  </si>
  <si>
    <t>Checkbox Data Workflow</t>
  </si>
  <si>
    <t>Step 1: Prepare Your Data</t>
  </si>
  <si>
    <t>Open your dataset in Google Sheets.</t>
  </si>
  <si>
    <t>Ensure that the column containing responses for the checkbox question (e.g., "In the last week, why have you visited or spent time on Columbia Road?") has values separated by commas (e.g., "Live, Work, Shops").</t>
  </si>
  <si>
    <t>Step 2: Create a New Column for Standardized Combinations</t>
  </si>
  <si>
    <t>Add a new column next to the checkbox responses. Label it something like Combination.</t>
  </si>
  <si>
    <t>Use the SPLIT function to clean up extra spaces (if any) and alphabetize/standardize the responses so that all combinations are consistent:</t>
  </si>
  <si>
    <t>Step 3: Combine Responses into a Single String</t>
  </si>
  <si>
    <t>Use the TEXTJOIN function to recombine the options into one cell, separated by commas:</t>
  </si>
  <si>
    <t>This creates a standardized combination (e.g., "Live, Shops, Work").</t>
  </si>
  <si>
    <t>Step 4: Count Unique Combinations</t>
  </si>
  <si>
    <t>Highlight the column with the standardized combinations (e.g., H2:H).</t>
  </si>
  <si>
    <t>Go to the Data menu and select Pivot table.</t>
  </si>
  <si>
    <t>In the Pivot Table editor:</t>
  </si>
  <si>
    <t>Rows: Add the Combination column.</t>
  </si>
  <si>
    <t>Values: Add the Combination column again and set it to "COUNTA" (to count occurrences).</t>
  </si>
  <si>
    <t>Step 5: Create a Bar Chart</t>
  </si>
  <si>
    <t>Highlight the Pivot Table with combinations and counts.</t>
  </si>
  <si>
    <t>Go to Insert &gt; Chart.</t>
  </si>
  <si>
    <t>Customize the Chart: Set the chart type to a bar chart.</t>
  </si>
  <si>
    <t xml:space="preserve">work in uphams corner </t>
  </si>
  <si>
    <t>I live off columbia rd and that is my travel road for 90% of my travel</t>
  </si>
  <si>
    <t>I live near Uphams Corner. I regularly travel by bike to the South Bay Plaza (shopping), the South End (work), Downtown Boston, and East Boston. I travel by foot to Franklin Park.</t>
  </si>
  <si>
    <t>I live in the City of Boston. I grew up in Dorchester near Columbia Road and now live in South Boston (near Columbia Road). My husband and I belong to a yacht club on Columbia Road. I work in the Back Bay. Like me - most of my family and friends live in or near the water edge in Dorchester.</t>
  </si>
  <si>
    <t>Everywhere. I live off Columbia. I have to travel on Columbia to get to almost anywhere in Boston, Greater Boston, and New England.</t>
  </si>
  <si>
    <t>downtown , Jamaica Plain, Castle Island</t>
  </si>
  <si>
    <t>visiting my very close friend or my older brother</t>
  </si>
  <si>
    <t>school (Ochard Garden), Brother's market, bank, visit firend</t>
  </si>
  <si>
    <t>I was crossing Columbia Rd in May 2024 at the intersection of Dudley/Columbia/Stoughton. I was crossing Columbia Road to the Stoughton St side of CR. I crossed while the "pedestrian walk" sign was on, but a car turning left onto CR from Dudley St almost hit me while trying to make the turn in front of me. I was wearing a bright pink rain jacket, so I can't say whether or not they saw me... I've seen this happen to others before, too. Drivers think they can make the turn before a pedestrian walks far enough. Therefore, I think a "no left on red arrow" arrow at all lights at that intersection while the "walk sign" is on would potentially save lives, and certainly make pedestrian crossing safer.</t>
  </si>
  <si>
    <t xml:space="preserve">
</t>
  </si>
  <si>
    <t>more wider lanes, more efficient traffic lights</t>
  </si>
  <si>
    <t>i'll keep 'em coming! -afraid to ride bike there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</si>
</sst>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0"/>
      <color rgb="FF000000"/>
      <name val="Arial"/>
      <scheme val="minor"/>
    </font>
    <font>
      <b/>
      <sz val="12"/>
      <color theme="1"/>
      <name val="Arial"/>
      <family val="2"/>
    </font>
    <font>
      <b/>
      <sz val="12"/>
      <color rgb="FF000000"/>
      <name val="Arial"/>
      <family val="2"/>
    </font>
    <font>
      <sz val="12"/>
      <color theme="1"/>
      <name val="Arial"/>
      <family val="2"/>
    </font>
    <font>
      <sz val="12"/>
      <color rgb="FF000000"/>
      <name val="Arial"/>
      <family val="2"/>
    </font>
    <font>
      <sz val="10"/>
      <color rgb="FF434343"/>
      <name val="Arial"/>
      <family val="2"/>
    </font>
    <font>
      <b/>
      <sz val="10"/>
      <color theme="1"/>
      <name val="Arial"/>
      <family val="2"/>
      <scheme val="minor"/>
    </font>
    <font>
      <sz val="10"/>
      <color theme="1"/>
      <name val="Arial"/>
      <family val="2"/>
      <scheme val="minor"/>
    </font>
    <font>
      <sz val="10"/>
      <color rgb="FFFFFFFF"/>
      <name val="Arial"/>
      <family val="2"/>
      <scheme val="minor"/>
    </font>
    <font>
      <sz val="10"/>
      <color theme="1"/>
      <name val="Arial"/>
      <family val="2"/>
    </font>
    <font>
      <sz val="14"/>
      <color theme="1"/>
      <name val="Arial"/>
      <family val="2"/>
      <scheme val="minor"/>
    </font>
  </fonts>
  <fills count="6">
    <fill>
      <patternFill patternType="none"/>
    </fill>
    <fill>
      <patternFill patternType="gray125"/>
    </fill>
    <fill>
      <patternFill patternType="solid">
        <fgColor rgb="FFFCE5CD"/>
        <bgColor rgb="FFFCE5CD"/>
      </patternFill>
    </fill>
    <fill>
      <patternFill patternType="solid">
        <fgColor rgb="FFFFFFFF"/>
        <bgColor rgb="FFFFFFFF"/>
      </patternFill>
    </fill>
    <fill>
      <patternFill patternType="solid">
        <fgColor rgb="FFF1F3F4"/>
        <bgColor rgb="FFF1F3F4"/>
      </patternFill>
    </fill>
    <fill>
      <patternFill patternType="solid">
        <fgColor rgb="FFCCCCCC"/>
        <bgColor rgb="FFCCCCCC"/>
      </patternFill>
    </fill>
  </fills>
  <borders count="82">
    <border>
      <left/>
      <right/>
      <top/>
      <bottom/>
      <diagonal/>
    </border>
    <border>
      <left style="thin">
        <color rgb="FF284E3F"/>
      </left>
      <right style="thin">
        <color rgb="FF356854"/>
      </right>
      <top style="thin">
        <color rgb="FF284E3F"/>
      </top>
      <bottom style="thin">
        <color rgb="FF284E3F"/>
      </bottom>
      <diagonal/>
    </border>
    <border>
      <left style="thin">
        <color rgb="FF356854"/>
      </left>
      <right style="thin">
        <color rgb="FF356854"/>
      </right>
      <top style="thin">
        <color rgb="FF284E3F"/>
      </top>
      <bottom style="thin">
        <color rgb="FF284E3F"/>
      </bottom>
      <diagonal/>
    </border>
    <border>
      <left style="thin">
        <color rgb="FF356854"/>
      </left>
      <right style="thin">
        <color rgb="FF284E3F"/>
      </right>
      <top style="thin">
        <color rgb="FF284E3F"/>
      </top>
      <bottom style="thin">
        <color rgb="FF284E3F"/>
      </bottom>
      <diagonal/>
    </border>
    <border>
      <left style="thin">
        <color rgb="FF284E3F"/>
      </left>
      <right style="thin">
        <color rgb="FFFFFFFF"/>
      </right>
      <top style="thin">
        <color rgb="FFFFFFFF"/>
      </top>
      <bottom style="thin">
        <color rgb="FFFFFFFF"/>
      </bottom>
      <diagonal/>
    </border>
    <border>
      <left style="thin">
        <color rgb="FF284E3F"/>
      </left>
      <right style="thin">
        <color rgb="FFFFFFFF"/>
      </right>
      <top style="thin">
        <color rgb="FFFFFFFF"/>
      </top>
      <bottom style="thin">
        <color rgb="FF284E3F"/>
      </bottom>
      <diagonal/>
    </border>
    <border>
      <left style="thin">
        <color rgb="FFFFFFFF"/>
      </left>
      <right style="thin">
        <color rgb="FFFFFFFF"/>
      </right>
      <top style="thin">
        <color rgb="FFFFFFFF"/>
      </top>
      <bottom style="thin">
        <color rgb="FF284E3F"/>
      </bottom>
      <diagonal/>
    </border>
    <border>
      <left style="thin">
        <color rgb="FF4A535C"/>
      </left>
      <right style="thin">
        <color rgb="FF626E7A"/>
      </right>
      <top style="thin">
        <color rgb="FF4A535C"/>
      </top>
      <bottom style="thin">
        <color rgb="FF4A535C"/>
      </bottom>
      <diagonal/>
    </border>
    <border>
      <left style="thin">
        <color rgb="FF626E7A"/>
      </left>
      <right style="thin">
        <color rgb="FF626E7A"/>
      </right>
      <top style="thin">
        <color rgb="FF4A535C"/>
      </top>
      <bottom style="thin">
        <color rgb="FF4A535C"/>
      </bottom>
      <diagonal/>
    </border>
    <border>
      <left style="thin">
        <color rgb="FF626E7A"/>
      </left>
      <right style="thin">
        <color rgb="FF4A535C"/>
      </right>
      <top style="thin">
        <color rgb="FF4A535C"/>
      </top>
      <bottom style="thin">
        <color rgb="FF4A535C"/>
      </bottom>
      <diagonal/>
    </border>
    <border>
      <left style="thin">
        <color rgb="FF4A535C"/>
      </left>
      <right style="thin">
        <color rgb="FFFFFFFF"/>
      </right>
      <top style="thin">
        <color rgb="FFFFFFFF"/>
      </top>
      <bottom style="thin">
        <color rgb="FFFFFFFF"/>
      </bottom>
      <diagonal/>
    </border>
    <border>
      <left style="thin">
        <color rgb="FFDED16D"/>
      </left>
      <right style="thin">
        <color rgb="FFDED16D"/>
      </right>
      <top style="thin">
        <color rgb="FFDED16D"/>
      </top>
      <bottom style="thin">
        <color rgb="FFDED16D"/>
      </bottom>
      <diagonal/>
    </border>
    <border>
      <left style="thin">
        <color rgb="FFB7CB75"/>
      </left>
      <right style="thin">
        <color rgb="FFB7CB75"/>
      </right>
      <top style="thin">
        <color rgb="FFB7CB75"/>
      </top>
      <bottom style="thin">
        <color rgb="FFB7CB75"/>
      </bottom>
      <diagonal/>
    </border>
    <border>
      <left style="thin">
        <color rgb="FF6FBF84"/>
      </left>
      <right style="thin">
        <color rgb="FF6FBF84"/>
      </right>
      <top style="thin">
        <color rgb="FF6FBF84"/>
      </top>
      <bottom style="thin">
        <color rgb="FF6FBF84"/>
      </bottom>
      <diagonal/>
    </border>
    <border>
      <left style="thin">
        <color rgb="FF57BB8A"/>
      </left>
      <right style="thin">
        <color rgb="FF57BB8A"/>
      </right>
      <top style="thin">
        <color rgb="FF57BB8A"/>
      </top>
      <bottom style="thin">
        <color rgb="FF57BB8A"/>
      </bottom>
      <diagonal/>
    </border>
    <border>
      <left style="thin">
        <color rgb="FFFBD667"/>
      </left>
      <right style="thin">
        <color rgb="FFFBD667"/>
      </right>
      <top style="thin">
        <color rgb="FFFBD667"/>
      </top>
      <bottom style="thin">
        <color rgb="FFFBD667"/>
      </bottom>
      <diagonal/>
    </border>
    <border>
      <left style="thin">
        <color rgb="FFFFFFFF"/>
      </left>
      <right style="thin">
        <color rgb="FF4A535C"/>
      </right>
      <top style="thin">
        <color rgb="FFFFFFFF"/>
      </top>
      <bottom style="thin">
        <color rgb="FFFFFFFF"/>
      </bottom>
      <diagonal/>
    </border>
    <border>
      <left style="thin">
        <color rgb="FF4A535C"/>
      </left>
      <right style="thin">
        <color rgb="FFF8F9FA"/>
      </right>
      <top style="thin">
        <color rgb="FFF8F9FA"/>
      </top>
      <bottom style="thin">
        <color rgb="FFF8F9FA"/>
      </bottom>
      <diagonal/>
    </border>
    <border>
      <left style="thin">
        <color rgb="FFE8D36B"/>
      </left>
      <right style="thin">
        <color rgb="FFE8D36B"/>
      </right>
      <top style="thin">
        <color rgb="FFE8D36B"/>
      </top>
      <bottom style="thin">
        <color rgb="FFE8D36B"/>
      </bottom>
      <diagonal/>
    </border>
    <border>
      <left style="thin">
        <color rgb="FFE3D26C"/>
      </left>
      <right style="thin">
        <color rgb="FFE3D26C"/>
      </right>
      <top style="thin">
        <color rgb="FFE3D26C"/>
      </top>
      <bottom style="thin">
        <color rgb="FFE3D26C"/>
      </bottom>
      <diagonal/>
    </border>
    <border>
      <left style="thin">
        <color rgb="FFC1CC73"/>
      </left>
      <right style="thin">
        <color rgb="FFC1CC73"/>
      </right>
      <top style="thin">
        <color rgb="FFC1CC73"/>
      </top>
      <bottom style="thin">
        <color rgb="FFC1CC73"/>
      </bottom>
      <diagonal/>
    </border>
    <border>
      <left style="thin">
        <color rgb="FFFFD666"/>
      </left>
      <right style="thin">
        <color rgb="FFFFD666"/>
      </right>
      <top style="thin">
        <color rgb="FFFFD666"/>
      </top>
      <bottom style="thin">
        <color rgb="FFFFD666"/>
      </bottom>
      <diagonal/>
    </border>
    <border>
      <left style="thin">
        <color rgb="FFF8F9FA"/>
      </left>
      <right style="thin">
        <color rgb="FF4A535C"/>
      </right>
      <top style="thin">
        <color rgb="FFF8F9FA"/>
      </top>
      <bottom style="thin">
        <color rgb="FFF8F9FA"/>
      </bottom>
      <diagonal/>
    </border>
    <border>
      <left style="thin">
        <color rgb="FFECD36A"/>
      </left>
      <right style="thin">
        <color rgb="FFECD36A"/>
      </right>
      <top style="thin">
        <color rgb="FFECD36A"/>
      </top>
      <bottom style="thin">
        <color rgb="FFECD36A"/>
      </bottom>
      <diagonal/>
    </border>
    <border>
      <left style="thin">
        <color rgb="FFF6D568"/>
      </left>
      <right style="thin">
        <color rgb="FFF6D568"/>
      </right>
      <top style="thin">
        <color rgb="FFF6D568"/>
      </top>
      <bottom style="thin">
        <color rgb="FFF6D568"/>
      </bottom>
      <diagonal/>
    </border>
    <border>
      <left style="thin">
        <color rgb="FFF1D469"/>
      </left>
      <right style="thin">
        <color rgb="FFF1D469"/>
      </right>
      <top style="thin">
        <color rgb="FFF1D469"/>
      </top>
      <bottom style="thin">
        <color rgb="FFF1D469"/>
      </bottom>
      <diagonal/>
    </border>
    <border>
      <left style="thin">
        <color rgb="FFEA9999"/>
      </left>
      <right style="thin">
        <color rgb="FFEA9999"/>
      </right>
      <top style="thin">
        <color rgb="FFEA9999"/>
      </top>
      <bottom style="thin">
        <color rgb="FFEA9999"/>
      </bottom>
      <diagonal/>
    </border>
    <border>
      <left style="thin">
        <color rgb="FF4A535C"/>
      </left>
      <right style="thin">
        <color rgb="FFFFFFFF"/>
      </right>
      <top style="thin">
        <color rgb="FFFFFFFF"/>
      </top>
      <bottom style="thin">
        <color rgb="FF4A535C"/>
      </bottom>
      <diagonal/>
    </border>
    <border>
      <left style="thin">
        <color rgb="FFEA9999"/>
      </left>
      <right style="thin">
        <color rgb="FFEA9999"/>
      </right>
      <top style="thin">
        <color rgb="FFEA9999"/>
      </top>
      <bottom style="thin">
        <color rgb="FF4A535C"/>
      </bottom>
      <diagonal/>
    </border>
    <border>
      <left style="thin">
        <color rgb="FFFFD666"/>
      </left>
      <right style="thin">
        <color rgb="FFFFD666"/>
      </right>
      <top style="thin">
        <color rgb="FFFFD666"/>
      </top>
      <bottom style="thin">
        <color rgb="FF4A535C"/>
      </bottom>
      <diagonal/>
    </border>
    <border>
      <left style="thin">
        <color rgb="FFFFFFFF"/>
      </left>
      <right style="thin">
        <color rgb="FF4A535C"/>
      </right>
      <top style="thin">
        <color rgb="FFFFFFFF"/>
      </top>
      <bottom style="thin">
        <color rgb="FF4A535C"/>
      </bottom>
      <diagonal/>
    </border>
    <border>
      <left style="thin">
        <color rgb="FFFFFFFF"/>
      </left>
      <right style="thin">
        <color rgb="FF284E3F"/>
      </right>
      <top style="thin">
        <color rgb="FFFFFFFF"/>
      </top>
      <bottom style="thin">
        <color rgb="FFFFFFFF"/>
      </bottom>
      <diagonal/>
    </border>
    <border>
      <left style="thin">
        <color rgb="FF284E3F"/>
      </left>
      <right style="thin">
        <color rgb="FFF8F9FA"/>
      </right>
      <top style="thin">
        <color rgb="FFF8F9FA"/>
      </top>
      <bottom style="thin">
        <color rgb="FFF8F9FA"/>
      </bottom>
      <diagonal/>
    </border>
    <border>
      <left style="thin">
        <color rgb="FFF8F9FA"/>
      </left>
      <right style="thin">
        <color rgb="FF284E3F"/>
      </right>
      <top style="thin">
        <color rgb="FFF8F9FA"/>
      </top>
      <bottom style="thin">
        <color rgb="FFF8F9FA"/>
      </bottom>
      <diagonal/>
    </border>
    <border>
      <left style="thin">
        <color rgb="FFFFFFFF"/>
      </left>
      <right style="thin">
        <color rgb="FF284E3F"/>
      </right>
      <top style="thin">
        <color rgb="FFFFFFFF"/>
      </top>
      <bottom style="thin">
        <color rgb="FF284E3F"/>
      </bottom>
      <diagonal/>
    </border>
    <border>
      <left style="thin">
        <color rgb="FF68BE86"/>
      </left>
      <right style="thin">
        <color rgb="FF68BE86"/>
      </right>
      <top style="thin">
        <color rgb="FF68BE86"/>
      </top>
      <bottom style="thin">
        <color rgb="FF68BE86"/>
      </bottom>
      <diagonal/>
    </border>
    <border>
      <left style="thin">
        <color rgb="FFABC978"/>
      </left>
      <right style="thin">
        <color rgb="FFABC978"/>
      </right>
      <top style="thin">
        <color rgb="FFABC978"/>
      </top>
      <bottom style="thin">
        <color rgb="FFABC978"/>
      </bottom>
      <diagonal/>
    </border>
    <border>
      <left style="thin">
        <color rgb="FFCDCE70"/>
      </left>
      <right style="thin">
        <color rgb="FFCDCE70"/>
      </right>
      <top style="thin">
        <color rgb="FFCDCE70"/>
      </top>
      <bottom style="thin">
        <color rgb="FFCDCE70"/>
      </bottom>
      <diagonal/>
    </border>
    <border>
      <left style="thin">
        <color rgb="FFEFD469"/>
      </left>
      <right style="thin">
        <color rgb="FFEFD469"/>
      </right>
      <top style="thin">
        <color rgb="FFEFD469"/>
      </top>
      <bottom style="thin">
        <color rgb="FFEFD469"/>
      </bottom>
      <diagonal/>
    </border>
    <border>
      <left style="thin">
        <color rgb="FFBCCC74"/>
      </left>
      <right style="thin">
        <color rgb="FFBCCC74"/>
      </right>
      <top style="thin">
        <color rgb="FFBCCC74"/>
      </top>
      <bottom style="thin">
        <color rgb="FFBCCC74"/>
      </bottom>
      <diagonal/>
    </border>
    <border>
      <left style="thin">
        <color rgb="FFD8D06E"/>
      </left>
      <right style="thin">
        <color rgb="FFD8D06E"/>
      </right>
      <top style="thin">
        <color rgb="FFD8D06E"/>
      </top>
      <bottom style="thin">
        <color rgb="FFD8D06E"/>
      </bottom>
      <diagonal/>
    </border>
    <border>
      <left style="thin">
        <color rgb="FF7AC182"/>
      </left>
      <right style="thin">
        <color rgb="FF7AC182"/>
      </right>
      <top style="thin">
        <color rgb="FF7AC182"/>
      </top>
      <bottom style="thin">
        <color rgb="FF7AC182"/>
      </bottom>
      <diagonal/>
    </border>
    <border>
      <left style="thin">
        <color rgb="FFE2D26C"/>
      </left>
      <right style="thin">
        <color rgb="FFE2D26C"/>
      </right>
      <top style="thin">
        <color rgb="FFE2D26C"/>
      </top>
      <bottom style="thin">
        <color rgb="FFE2D26C"/>
      </bottom>
      <diagonal/>
    </border>
    <border>
      <left style="thin">
        <color rgb="FFBACB74"/>
      </left>
      <right style="thin">
        <color rgb="FFBACB74"/>
      </right>
      <top style="thin">
        <color rgb="FFBACB74"/>
      </top>
      <bottom style="thin">
        <color rgb="FFBACB74"/>
      </bottom>
      <diagonal/>
    </border>
    <border>
      <left style="thin">
        <color rgb="FFCECF70"/>
      </left>
      <right style="thin">
        <color rgb="FFCECF70"/>
      </right>
      <top style="thin">
        <color rgb="FFCECF70"/>
      </top>
      <bottom style="thin">
        <color rgb="FFCECF70"/>
      </bottom>
      <diagonal/>
    </border>
    <border>
      <left style="thin">
        <color rgb="FFE7D36B"/>
      </left>
      <right style="thin">
        <color rgb="FFE7D36B"/>
      </right>
      <top style="thin">
        <color rgb="FFE7D36B"/>
      </top>
      <bottom style="thin">
        <color rgb="FFE7D36B"/>
      </bottom>
      <diagonal/>
    </border>
    <border>
      <left style="thin">
        <color rgb="FFEA9999"/>
      </left>
      <right style="thin">
        <color rgb="FFEA9999"/>
      </right>
      <top style="thin">
        <color rgb="FFEA9999"/>
      </top>
      <bottom style="thin">
        <color rgb="FF284E3F"/>
      </bottom>
      <diagonal/>
    </border>
    <border>
      <left style="thin">
        <color rgb="FFFFD666"/>
      </left>
      <right style="thin">
        <color rgb="FFFFD666"/>
      </right>
      <top style="thin">
        <color rgb="FFFFD666"/>
      </top>
      <bottom style="thin">
        <color rgb="FF284E3F"/>
      </bottom>
      <diagonal/>
    </border>
    <border>
      <left style="thin">
        <color rgb="FF85C380"/>
      </left>
      <right style="thin">
        <color rgb="FF85C380"/>
      </right>
      <top style="thin">
        <color rgb="FF85C380"/>
      </top>
      <bottom style="thin">
        <color rgb="FF85C380"/>
      </bottom>
      <diagonal/>
    </border>
    <border>
      <left style="thin">
        <color rgb="FFE1D26C"/>
      </left>
      <right style="thin">
        <color rgb="FFE1D26C"/>
      </right>
      <top style="thin">
        <color rgb="FFE1D26C"/>
      </top>
      <bottom style="thin">
        <color rgb="FFE1D26C"/>
      </bottom>
      <diagonal/>
    </border>
    <border>
      <left style="thin">
        <color rgb="FFF0D469"/>
      </left>
      <right style="thin">
        <color rgb="FFF0D469"/>
      </right>
      <top style="thin">
        <color rgb="FFF0D469"/>
      </top>
      <bottom style="thin">
        <color rgb="FFF0D469"/>
      </bottom>
      <diagonal/>
    </border>
    <border>
      <left style="thin">
        <color rgb="FFA4C879"/>
      </left>
      <right style="thin">
        <color rgb="FFA4C879"/>
      </right>
      <top style="thin">
        <color rgb="FFA4C879"/>
      </top>
      <bottom style="thin">
        <color rgb="FFA4C879"/>
      </bottom>
      <diagonal/>
    </border>
    <border>
      <left style="thin">
        <color rgb="FFB3CA76"/>
      </left>
      <right style="thin">
        <color rgb="FFB3CA76"/>
      </right>
      <top style="thin">
        <color rgb="FFB3CA76"/>
      </top>
      <bottom style="thin">
        <color rgb="FFB3CA76"/>
      </bottom>
      <diagonal/>
    </border>
    <border>
      <left style="thin">
        <color rgb="FFC2CD73"/>
      </left>
      <right style="thin">
        <color rgb="FFC2CD73"/>
      </right>
      <top style="thin">
        <color rgb="FFC2CD73"/>
      </top>
      <bottom style="thin">
        <color rgb="FFC2CD73"/>
      </bottom>
      <diagonal/>
    </border>
    <border>
      <left style="thin">
        <color rgb="FFD2CF6F"/>
      </left>
      <right style="thin">
        <color rgb="FFD2CF6F"/>
      </right>
      <top style="thin">
        <color rgb="FFD2CF6F"/>
      </top>
      <bottom style="thin">
        <color rgb="FFD2CF6F"/>
      </bottom>
      <diagonal/>
    </border>
    <border>
      <left style="thin">
        <color rgb="FF90C57D"/>
      </left>
      <right style="thin">
        <color rgb="FF90C57D"/>
      </right>
      <top style="thin">
        <color rgb="FF90C57D"/>
      </top>
      <bottom style="thin">
        <color rgb="FF90C57D"/>
      </bottom>
      <diagonal/>
    </border>
    <border>
      <left style="thin">
        <color rgb="FFA2C77A"/>
      </left>
      <right style="thin">
        <color rgb="FFA2C77A"/>
      </right>
      <top style="thin">
        <color rgb="FFA2C77A"/>
      </top>
      <bottom style="thin">
        <color rgb="FFA2C77A"/>
      </bottom>
      <diagonal/>
    </border>
    <border>
      <left style="thin">
        <color rgb="FFB5CA76"/>
      </left>
      <right style="thin">
        <color rgb="FFB5CA76"/>
      </right>
      <top style="thin">
        <color rgb="FFB5CA76"/>
      </top>
      <bottom style="thin">
        <color rgb="FFB5CA76"/>
      </bottom>
      <diagonal/>
    </border>
    <border>
      <left style="thin">
        <color rgb="FFDAD06E"/>
      </left>
      <right style="thin">
        <color rgb="FFDAD06E"/>
      </right>
      <top style="thin">
        <color rgb="FFDAD06E"/>
      </top>
      <bottom style="thin">
        <color rgb="FFDAD06E"/>
      </bottom>
      <diagonal/>
    </border>
    <border>
      <left style="thin">
        <color rgb="FFC8CE71"/>
      </left>
      <right style="thin">
        <color rgb="FFC8CE71"/>
      </right>
      <top style="thin">
        <color rgb="FFC8CE71"/>
      </top>
      <bottom style="thin">
        <color rgb="FFC8CE71"/>
      </bottom>
      <diagonal/>
    </border>
    <border>
      <left style="thin">
        <color rgb="FFEDD36A"/>
      </left>
      <right style="thin">
        <color rgb="FFEDD36A"/>
      </right>
      <top style="thin">
        <color rgb="FFEDD36A"/>
      </top>
      <bottom style="thin">
        <color rgb="FFEDD36A"/>
      </bottom>
      <diagonal/>
    </border>
    <border>
      <left style="thin">
        <color rgb="FF6BBF85"/>
      </left>
      <right style="thin">
        <color rgb="FF6BBF85"/>
      </right>
      <top style="thin">
        <color rgb="FF6BBF85"/>
      </top>
      <bottom style="thin">
        <color rgb="FF6BBF85"/>
      </bottom>
      <diagonal/>
    </border>
    <border>
      <left style="thin">
        <color rgb="FF78C183"/>
      </left>
      <right style="thin">
        <color rgb="FF78C183"/>
      </right>
      <top style="thin">
        <color rgb="FF78C183"/>
      </top>
      <bottom style="thin">
        <color rgb="FF78C183"/>
      </bottom>
      <diagonal/>
    </border>
    <border>
      <left style="thin">
        <color rgb="FF98C67C"/>
      </left>
      <right style="thin">
        <color rgb="FF98C67C"/>
      </right>
      <top style="thin">
        <color rgb="FF98C67C"/>
      </top>
      <bottom style="thin">
        <color rgb="FF98C67C"/>
      </bottom>
      <diagonal/>
    </border>
    <border>
      <left style="thin">
        <color rgb="FFBFCC73"/>
      </left>
      <right style="thin">
        <color rgb="FFBFCC73"/>
      </right>
      <top style="thin">
        <color rgb="FFBFCC73"/>
      </top>
      <bottom style="thin">
        <color rgb="FFBFCC73"/>
      </bottom>
      <diagonal/>
    </border>
    <border>
      <left style="thin">
        <color rgb="FFCCCE71"/>
      </left>
      <right style="thin">
        <color rgb="FFCCCE71"/>
      </right>
      <top style="thin">
        <color rgb="FFCCCE71"/>
      </top>
      <bottom style="thin">
        <color rgb="FFCCCE71"/>
      </bottom>
      <diagonal/>
    </border>
    <border>
      <left style="thin">
        <color rgb="FFD9D06E"/>
      </left>
      <right style="thin">
        <color rgb="FFD9D06E"/>
      </right>
      <top style="thin">
        <color rgb="FFD9D06E"/>
      </top>
      <bottom style="thin">
        <color rgb="FFD9D06E"/>
      </bottom>
      <diagonal/>
    </border>
    <border>
      <left style="thin">
        <color rgb="FFB8CB75"/>
      </left>
      <right style="thin">
        <color rgb="FFB8CB75"/>
      </right>
      <top style="thin">
        <color rgb="FFB8CB75"/>
      </top>
      <bottom style="thin">
        <color rgb="FFB8CB75"/>
      </bottom>
      <diagonal/>
    </border>
    <border>
      <left style="thin">
        <color rgb="FFC5CD72"/>
      </left>
      <right style="thin">
        <color rgb="FFC5CD72"/>
      </right>
      <top style="thin">
        <color rgb="FFC5CD72"/>
      </top>
      <bottom style="thin">
        <color rgb="FFC5CD72"/>
      </bottom>
      <diagonal/>
    </border>
    <border>
      <left style="thin">
        <color rgb="FFF3D468"/>
      </left>
      <right style="thin">
        <color rgb="FFF3D468"/>
      </right>
      <top style="thin">
        <color rgb="FFF3D468"/>
      </top>
      <bottom style="thin">
        <color rgb="FFF3D468"/>
      </bottom>
      <diagonal/>
    </border>
    <border>
      <left style="thin">
        <color rgb="FFDFD16C"/>
      </left>
      <right style="thin">
        <color rgb="FFDFD16C"/>
      </right>
      <top style="thin">
        <color rgb="FFDFD16C"/>
      </top>
      <bottom style="thin">
        <color rgb="FFDFD16C"/>
      </bottom>
      <diagonal/>
    </border>
    <border>
      <left style="thin">
        <color rgb="FFF9D567"/>
      </left>
      <right style="thin">
        <color rgb="FFF9D567"/>
      </right>
      <top style="thin">
        <color rgb="FFF9D567"/>
      </top>
      <bottom style="thin">
        <color rgb="FFF9D567"/>
      </bottom>
      <diagonal/>
    </border>
    <border>
      <left style="thin">
        <color rgb="FFE6D26B"/>
      </left>
      <right style="thin">
        <color rgb="FFE6D26B"/>
      </right>
      <top style="thin">
        <color rgb="FFE6D26B"/>
      </top>
      <bottom style="thin">
        <color rgb="FFE6D26B"/>
      </bottom>
      <diagonal/>
    </border>
    <border>
      <left style="thin">
        <color rgb="FF284E3F"/>
      </left>
      <right style="thin">
        <color rgb="FFF1F3F4"/>
      </right>
      <top style="double">
        <color rgb="FF284E3F"/>
      </top>
      <bottom style="thin">
        <color rgb="FF284E3F"/>
      </bottom>
      <diagonal/>
    </border>
    <border>
      <left style="thin">
        <color rgb="FFF1F3F4"/>
      </left>
      <right style="thin">
        <color rgb="FFF1F3F4"/>
      </right>
      <top style="double">
        <color rgb="FF284E3F"/>
      </top>
      <bottom style="thin">
        <color rgb="FF284E3F"/>
      </bottom>
      <diagonal/>
    </border>
    <border>
      <left style="thin">
        <color rgb="FFF1F3F4"/>
      </left>
      <right style="thin">
        <color rgb="FF284E3F"/>
      </right>
      <top style="double">
        <color rgb="FF284E3F"/>
      </top>
      <bottom style="thin">
        <color rgb="FF284E3F"/>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bottom style="thin">
        <color rgb="FF999999"/>
      </bottom>
      <diagonal/>
    </border>
    <border>
      <left style="thin">
        <color rgb="FF999999"/>
      </left>
      <right style="thin">
        <color rgb="FF999999"/>
      </right>
      <top/>
      <bottom style="thin">
        <color rgb="FF999999"/>
      </bottom>
      <diagonal/>
    </border>
  </borders>
  <cellStyleXfs count="1">
    <xf numFmtId="0" fontId="0" fillId="0" borderId="0"/>
  </cellStyleXfs>
  <cellXfs count="125">
    <xf numFmtId="0" fontId="0" fillId="0" borderId="0" xfId="0"/>
    <xf numFmtId="0" fontId="1" fillId="0" borderId="0" xfId="0" applyFont="1" applyAlignment="1">
      <alignment wrapText="1"/>
    </xf>
    <xf numFmtId="0" fontId="2" fillId="0" borderId="0" xfId="0" applyFont="1" applyAlignment="1">
      <alignment wrapText="1"/>
    </xf>
    <xf numFmtId="0" fontId="3" fillId="0" borderId="0" xfId="0" applyFont="1"/>
    <xf numFmtId="0" fontId="4" fillId="0" borderId="0" xfId="0" applyFont="1"/>
    <xf numFmtId="0" fontId="6" fillId="0" borderId="0" xfId="0" applyFont="1"/>
    <xf numFmtId="49" fontId="1" fillId="0" borderId="0" xfId="0" applyNumberFormat="1" applyFont="1" applyAlignment="1">
      <alignment wrapText="1"/>
    </xf>
    <xf numFmtId="0" fontId="3" fillId="0" borderId="0" xfId="0" applyFont="1" applyAlignment="1">
      <alignment wrapText="1"/>
    </xf>
    <xf numFmtId="49" fontId="3" fillId="0" borderId="0" xfId="0" quotePrefix="1" applyNumberFormat="1" applyFont="1"/>
    <xf numFmtId="49" fontId="4" fillId="0" borderId="0" xfId="0" applyNumberFormat="1" applyFont="1"/>
    <xf numFmtId="0" fontId="4" fillId="0" borderId="0" xfId="0" applyFont="1" applyAlignment="1">
      <alignment wrapText="1"/>
    </xf>
    <xf numFmtId="49" fontId="3" fillId="0" borderId="0" xfId="0" applyNumberFormat="1" applyFont="1"/>
    <xf numFmtId="49" fontId="5" fillId="0" borderId="0" xfId="0" applyNumberFormat="1" applyFont="1"/>
    <xf numFmtId="0" fontId="7" fillId="0" borderId="0" xfId="0" applyFont="1"/>
    <xf numFmtId="0" fontId="7" fillId="0" borderId="0" xfId="0" applyFont="1" applyAlignment="1">
      <alignment wrapText="1"/>
    </xf>
    <xf numFmtId="49" fontId="7" fillId="0" borderId="0" xfId="0" applyNumberFormat="1" applyFont="1"/>
    <xf numFmtId="49" fontId="9" fillId="0" borderId="0" xfId="0" quotePrefix="1" applyNumberFormat="1" applyFont="1"/>
    <xf numFmtId="49" fontId="9" fillId="0" borderId="0" xfId="0" applyNumberFormat="1" applyFont="1"/>
    <xf numFmtId="0" fontId="1" fillId="0" borderId="0" xfId="0" applyFont="1"/>
    <xf numFmtId="0" fontId="3" fillId="2" borderId="0" xfId="0" applyFont="1" applyFill="1"/>
    <xf numFmtId="0" fontId="7" fillId="2" borderId="0" xfId="0" applyFont="1" applyFill="1"/>
    <xf numFmtId="0" fontId="2" fillId="0" borderId="0" xfId="0" applyFont="1"/>
    <xf numFmtId="0" fontId="4" fillId="3" borderId="0" xfId="0" applyFont="1" applyFill="1"/>
    <xf numFmtId="0" fontId="4" fillId="2" borderId="0" xfId="0" applyFont="1" applyFill="1"/>
    <xf numFmtId="0" fontId="7" fillId="0" borderId="8" xfId="0" applyFont="1" applyBorder="1" applyAlignment="1">
      <alignment horizontal="lef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8"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22" xfId="0" applyFont="1" applyBorder="1" applyAlignment="1">
      <alignment vertical="center"/>
    </xf>
    <xf numFmtId="0" fontId="7" fillId="0" borderId="23" xfId="0" applyFont="1" applyBorder="1" applyAlignment="1">
      <alignment vertical="center"/>
    </xf>
    <xf numFmtId="0" fontId="7" fillId="0" borderId="24" xfId="0" applyFont="1" applyBorder="1" applyAlignment="1">
      <alignment vertical="center"/>
    </xf>
    <xf numFmtId="0" fontId="7" fillId="0" borderId="25" xfId="0" applyFont="1" applyBorder="1" applyAlignment="1">
      <alignment vertical="center"/>
    </xf>
    <xf numFmtId="0" fontId="7" fillId="0" borderId="26" xfId="0" applyFont="1" applyBorder="1" applyAlignment="1">
      <alignment vertical="center"/>
    </xf>
    <xf numFmtId="0" fontId="7" fillId="0" borderId="28" xfId="0" applyFont="1" applyBorder="1" applyAlignment="1">
      <alignment vertical="center"/>
    </xf>
    <xf numFmtId="0" fontId="7" fillId="0" borderId="29" xfId="0" applyFont="1" applyBorder="1" applyAlignment="1">
      <alignment vertical="center"/>
    </xf>
    <xf numFmtId="0" fontId="7" fillId="0" borderId="30" xfId="0" applyFont="1" applyBorder="1" applyAlignment="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31" xfId="0" applyFont="1" applyBorder="1" applyAlignment="1">
      <alignment vertical="center"/>
    </xf>
    <xf numFmtId="0" fontId="7" fillId="0" borderId="33"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34" xfId="0" applyFont="1" applyBorder="1" applyAlignment="1">
      <alignment vertical="center"/>
    </xf>
    <xf numFmtId="0" fontId="7" fillId="0" borderId="1" xfId="0" applyFont="1" applyBorder="1" applyAlignment="1">
      <alignment horizontal="left" vertical="center"/>
    </xf>
    <xf numFmtId="49" fontId="7" fillId="0" borderId="4" xfId="0" applyNumberFormat="1" applyFont="1" applyBorder="1" applyAlignment="1">
      <alignment vertical="center"/>
    </xf>
    <xf numFmtId="0" fontId="7" fillId="0" borderId="35" xfId="0" applyFont="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49" fontId="7" fillId="0" borderId="32" xfId="0" applyNumberFormat="1"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49" fontId="7" fillId="0" borderId="5" xfId="0" applyNumberFormat="1" applyFont="1" applyBorder="1" applyAlignment="1">
      <alignment vertical="center"/>
    </xf>
    <xf numFmtId="0" fontId="7" fillId="0" borderId="7" xfId="0" applyFont="1" applyBorder="1" applyAlignment="1">
      <alignment horizontal="left" vertical="center"/>
    </xf>
    <xf numFmtId="0" fontId="7" fillId="0" borderId="9" xfId="0" applyFont="1" applyBorder="1" applyAlignment="1">
      <alignment horizontal="left" vertical="center" wrapText="1"/>
    </xf>
    <xf numFmtId="49" fontId="7" fillId="0" borderId="10" xfId="0" applyNumberFormat="1" applyFont="1" applyBorder="1" applyAlignment="1">
      <alignment vertical="center"/>
    </xf>
    <xf numFmtId="49" fontId="7" fillId="0" borderId="17" xfId="0" applyNumberFormat="1" applyFont="1" applyBorder="1" applyAlignment="1">
      <alignment vertical="center"/>
    </xf>
    <xf numFmtId="49" fontId="7" fillId="0" borderId="27" xfId="0" applyNumberFormat="1" applyFont="1" applyBorder="1" applyAlignment="1">
      <alignment vertical="center"/>
    </xf>
    <xf numFmtId="0" fontId="7" fillId="0" borderId="3" xfId="0" applyFont="1" applyBorder="1" applyAlignment="1">
      <alignment horizontal="left" vertical="center" wrapText="1"/>
    </xf>
    <xf numFmtId="0" fontId="7" fillId="0" borderId="40" xfId="0" applyFont="1" applyBorder="1" applyAlignment="1">
      <alignment vertical="center"/>
    </xf>
    <xf numFmtId="0" fontId="7" fillId="0" borderId="41"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7" fillId="0" borderId="46" xfId="0" applyFont="1" applyBorder="1" applyAlignment="1">
      <alignment vertical="center"/>
    </xf>
    <xf numFmtId="0" fontId="7" fillId="0" borderId="47"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vertical="center"/>
    </xf>
    <xf numFmtId="0" fontId="7" fillId="0" borderId="51" xfId="0" applyFont="1" applyBorder="1" applyAlignment="1">
      <alignment vertical="center"/>
    </xf>
    <xf numFmtId="0" fontId="7" fillId="0" borderId="52" xfId="0" applyFont="1" applyBorder="1" applyAlignment="1">
      <alignment vertical="center"/>
    </xf>
    <xf numFmtId="0" fontId="7" fillId="0" borderId="53" xfId="0" applyFont="1" applyBorder="1" applyAlignment="1">
      <alignment vertical="center"/>
    </xf>
    <xf numFmtId="0" fontId="7" fillId="0" borderId="54" xfId="0" applyFont="1" applyBorder="1" applyAlignment="1">
      <alignment vertical="center"/>
    </xf>
    <xf numFmtId="0" fontId="7" fillId="0" borderId="55" xfId="0" applyFont="1" applyBorder="1" applyAlignment="1">
      <alignment vertical="center"/>
    </xf>
    <xf numFmtId="0" fontId="7" fillId="0" borderId="56" xfId="0" applyFont="1" applyBorder="1" applyAlignment="1">
      <alignment vertical="center"/>
    </xf>
    <xf numFmtId="0" fontId="7" fillId="0" borderId="57" xfId="0" applyFont="1" applyBorder="1" applyAlignment="1">
      <alignment vertical="center"/>
    </xf>
    <xf numFmtId="0" fontId="7" fillId="0" borderId="58" xfId="0" applyFont="1" applyBorder="1" applyAlignment="1">
      <alignment vertical="center"/>
    </xf>
    <xf numFmtId="0" fontId="7" fillId="0" borderId="59" xfId="0" applyFont="1" applyBorder="1" applyAlignment="1">
      <alignment vertical="center"/>
    </xf>
    <xf numFmtId="0" fontId="7" fillId="0" borderId="60" xfId="0" applyFont="1" applyBorder="1" applyAlignment="1">
      <alignment vertical="center"/>
    </xf>
    <xf numFmtId="0" fontId="7" fillId="0" borderId="61" xfId="0" applyFont="1" applyBorder="1" applyAlignment="1">
      <alignment vertical="center"/>
    </xf>
    <xf numFmtId="0" fontId="7" fillId="0" borderId="62" xfId="0" applyFont="1" applyBorder="1" applyAlignment="1">
      <alignment vertical="center"/>
    </xf>
    <xf numFmtId="0" fontId="7" fillId="0" borderId="63" xfId="0" applyFont="1" applyBorder="1" applyAlignment="1">
      <alignment vertical="center"/>
    </xf>
    <xf numFmtId="0" fontId="7" fillId="0" borderId="64" xfId="0" applyFont="1" applyBorder="1" applyAlignment="1">
      <alignment vertical="center"/>
    </xf>
    <xf numFmtId="0" fontId="7" fillId="0" borderId="65" xfId="0" applyFont="1" applyBorder="1" applyAlignment="1">
      <alignment vertical="center"/>
    </xf>
    <xf numFmtId="0" fontId="7" fillId="0" borderId="66" xfId="0" applyFont="1" applyBorder="1" applyAlignment="1">
      <alignment vertical="center"/>
    </xf>
    <xf numFmtId="49" fontId="7" fillId="0" borderId="31" xfId="0" applyNumberFormat="1" applyFont="1" applyBorder="1" applyAlignment="1">
      <alignment vertical="center"/>
    </xf>
    <xf numFmtId="0" fontId="7" fillId="0" borderId="67" xfId="0" applyFont="1" applyBorder="1" applyAlignment="1">
      <alignment vertical="center"/>
    </xf>
    <xf numFmtId="0" fontId="7" fillId="0" borderId="68" xfId="0" applyFont="1" applyBorder="1" applyAlignment="1">
      <alignment vertical="center"/>
    </xf>
    <xf numFmtId="0" fontId="7" fillId="0" borderId="69" xfId="0" applyFont="1" applyBorder="1" applyAlignment="1">
      <alignment vertical="center"/>
    </xf>
    <xf numFmtId="0" fontId="7" fillId="0" borderId="70" xfId="0" applyFont="1" applyBorder="1" applyAlignment="1">
      <alignment vertical="center"/>
    </xf>
    <xf numFmtId="0" fontId="7" fillId="0" borderId="71" xfId="0" applyFont="1" applyBorder="1" applyAlignment="1">
      <alignment vertical="center"/>
    </xf>
    <xf numFmtId="0" fontId="7" fillId="0" borderId="72" xfId="0" applyFont="1" applyBorder="1" applyAlignment="1">
      <alignment vertical="center"/>
    </xf>
    <xf numFmtId="49" fontId="7" fillId="0" borderId="33" xfId="0" applyNumberFormat="1" applyFont="1" applyBorder="1" applyAlignment="1">
      <alignment vertical="center"/>
    </xf>
    <xf numFmtId="0" fontId="7" fillId="4" borderId="73" xfId="0" applyFont="1" applyFill="1" applyBorder="1" applyAlignment="1">
      <alignment vertical="center"/>
    </xf>
    <xf numFmtId="0" fontId="7" fillId="4" borderId="74" xfId="0" applyFont="1" applyFill="1" applyBorder="1" applyAlignment="1">
      <alignment vertical="center"/>
    </xf>
    <xf numFmtId="0" fontId="7" fillId="4" borderId="75" xfId="0" applyFont="1" applyFill="1" applyBorder="1" applyAlignment="1">
      <alignment vertical="center"/>
    </xf>
    <xf numFmtId="0" fontId="7" fillId="5" borderId="0" xfId="0" applyFont="1" applyFill="1"/>
    <xf numFmtId="0" fontId="10" fillId="0" borderId="0" xfId="0" applyFont="1"/>
    <xf numFmtId="0" fontId="6" fillId="0" borderId="0" xfId="0" applyFont="1" applyAlignment="1">
      <alignment wrapText="1"/>
    </xf>
    <xf numFmtId="0" fontId="0" fillId="0" borderId="76" xfId="0" pivotButton="1" applyBorder="1"/>
    <xf numFmtId="0" fontId="0" fillId="0" borderId="77" xfId="0" applyBorder="1"/>
    <xf numFmtId="49" fontId="0" fillId="0" borderId="76" xfId="0" applyNumberFormat="1" applyBorder="1"/>
    <xf numFmtId="49" fontId="0" fillId="0" borderId="78" xfId="0" applyNumberFormat="1" applyBorder="1"/>
    <xf numFmtId="49" fontId="0" fillId="0" borderId="80" xfId="0" applyNumberFormat="1" applyBorder="1"/>
    <xf numFmtId="0" fontId="0" fillId="0" borderId="77" xfId="0" applyNumberFormat="1" applyBorder="1"/>
    <xf numFmtId="0" fontId="0" fillId="0" borderId="79" xfId="0" applyNumberFormat="1" applyBorder="1"/>
    <xf numFmtId="0" fontId="0" fillId="0" borderId="81" xfId="0" applyNumberFormat="1" applyBorder="1"/>
    <xf numFmtId="0" fontId="3" fillId="0" borderId="0" xfId="0" applyFont="1" applyFill="1" applyAlignment="1">
      <alignment wrapText="1"/>
    </xf>
    <xf numFmtId="0" fontId="0" fillId="0" borderId="0" xfId="0" applyAlignment="1">
      <alignment wrapText="1"/>
    </xf>
    <xf numFmtId="49" fontId="7" fillId="0" borderId="0" xfId="0" applyNumberFormat="1" applyFont="1" applyAlignment="1">
      <alignment wrapText="1"/>
    </xf>
    <xf numFmtId="49" fontId="1" fillId="0" borderId="0" xfId="0" applyNumberFormat="1" applyFont="1" applyFill="1" applyAlignment="1">
      <alignment wrapText="1"/>
    </xf>
    <xf numFmtId="49" fontId="3" fillId="0" borderId="0" xfId="0" applyNumberFormat="1" applyFont="1" applyAlignment="1">
      <alignment wrapText="1"/>
    </xf>
    <xf numFmtId="49" fontId="4" fillId="0" borderId="0" xfId="0" applyNumberFormat="1" applyFont="1" applyAlignment="1">
      <alignment wrapText="1"/>
    </xf>
    <xf numFmtId="49" fontId="3" fillId="0" borderId="0" xfId="0" applyNumberFormat="1" applyFont="1" applyFill="1" applyAlignment="1">
      <alignment wrapText="1"/>
    </xf>
    <xf numFmtId="49" fontId="0" fillId="0" borderId="0" xfId="0" applyNumberFormat="1" applyAlignment="1">
      <alignment wrapText="1"/>
    </xf>
    <xf numFmtId="0" fontId="4" fillId="0" borderId="0" xfId="0" applyFont="1" applyFill="1"/>
    <xf numFmtId="0" fontId="8" fillId="0" borderId="0" xfId="0" applyFont="1" applyFill="1"/>
    <xf numFmtId="0" fontId="7" fillId="0" borderId="0" xfId="0" applyFont="1" applyFill="1"/>
  </cellXfs>
  <cellStyles count="1">
    <cellStyle name="Normal" xfId="0" builtinId="0"/>
  </cellStyles>
  <dxfs count="61">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fill>
        <patternFill patternType="solid">
          <fgColor rgb="FFF8F9FA"/>
          <bgColor rgb="FFF8F9FA"/>
        </patternFill>
      </fill>
    </dxf>
    <dxf>
      <fill>
        <patternFill patternType="solid">
          <fgColor rgb="FFFFFFFF"/>
          <bgColor rgb="FFFFFFFF"/>
        </patternFill>
      </fill>
    </dxf>
    <dxf>
      <fill>
        <patternFill patternType="solid">
          <fgColor rgb="FFF1F3F4"/>
          <bgColor rgb="FFF1F3F4"/>
        </patternFill>
      </fill>
    </dxf>
    <dxf>
      <fill>
        <patternFill patternType="solid">
          <fgColor rgb="FF356854"/>
          <bgColor rgb="FF356854"/>
        </patternFill>
      </fill>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fill>
        <patternFill patternType="solid">
          <fgColor rgb="FFF8F9FA"/>
          <bgColor rgb="FFF8F9FA"/>
        </patternFill>
      </fill>
    </dxf>
    <dxf>
      <fill>
        <patternFill patternType="solid">
          <fgColor rgb="FFFFFFFF"/>
          <bgColor rgb="FFFFFFFF"/>
        </patternFill>
      </fill>
    </dxf>
    <dxf>
      <fill>
        <patternFill patternType="solid">
          <fgColor rgb="FF626E7A"/>
          <bgColor rgb="FF626E7A"/>
        </patternFill>
      </fill>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
      <fill>
        <patternFill patternType="solid">
          <fgColor rgb="FFF8F9FA"/>
          <bgColor rgb="FFF8F9FA"/>
        </patternFill>
      </fill>
    </dxf>
    <dxf>
      <fill>
        <patternFill patternType="solid">
          <fgColor rgb="FFFFFFFF"/>
          <bgColor rgb="FFFFFFFF"/>
        </patternFill>
      </fill>
    </dxf>
    <dxf>
      <fill>
        <patternFill patternType="solid">
          <fgColor rgb="FF626E7A"/>
          <bgColor rgb="FF626E7A"/>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20">
    <tableStyle name="Table of Contents-style" pivot="0" count="3" xr9:uid="{00000000-0011-0000-FFFF-FFFF00000000}">
      <tableStyleElement type="headerRow" dxfId="60"/>
      <tableStyleElement type="firstRowStripe" dxfId="59"/>
      <tableStyleElement type="secondRowStripe" dxfId="58"/>
    </tableStyle>
    <tableStyle name="checkbox 1 raw data work-style" pivot="0" count="3" xr9:uid="{00000000-0011-0000-FFFF-FFFF01000000}">
      <tableStyleElement type="headerRow" dxfId="57"/>
      <tableStyleElement type="firstRowStripe" dxfId="56"/>
      <tableStyleElement type="secondRowStripe" dxfId="55"/>
    </tableStyle>
    <tableStyle name="checkbox 1 clean demographic ta-style" pivot="0" count="3" xr9:uid="{00000000-0011-0000-FFFF-FFFF02000000}">
      <tableStyleElement type="headerRow" dxfId="54"/>
      <tableStyleElement type="firstRowStripe" dxfId="53"/>
      <tableStyleElement type="secondRowStripe" dxfId="52"/>
    </tableStyle>
    <tableStyle name="checkbox 1 clean demographic ta-style 2" pivot="0" count="3" xr9:uid="{00000000-0011-0000-FFFF-FFFF03000000}">
      <tableStyleElement type="headerRow" dxfId="51"/>
      <tableStyleElement type="firstRowStripe" dxfId="50"/>
      <tableStyleElement type="secondRowStripe" dxfId="49"/>
    </tableStyle>
    <tableStyle name="checkbox 1 clean demographic ta-style 3" pivot="0" count="3" xr9:uid="{00000000-0011-0000-FFFF-FFFF04000000}">
      <tableStyleElement type="headerRow" dxfId="48"/>
      <tableStyleElement type="firstRowStripe" dxfId="47"/>
      <tableStyleElement type="secondRowStripe" dxfId="46"/>
    </tableStyle>
    <tableStyle name="checkbox 1 work zip-style" pivot="0" count="3" xr9:uid="{00000000-0011-0000-FFFF-FFFF05000000}">
      <tableStyleElement type="headerRow" dxfId="45"/>
      <tableStyleElement type="firstRowStripe" dxfId="44"/>
      <tableStyleElement type="secondRowStripe" dxfId="43"/>
    </tableStyle>
    <tableStyle name="checkbox 1 homezip-style" pivot="0" count="3" xr9:uid="{00000000-0011-0000-FFFF-FFFF06000000}">
      <tableStyleElement type="headerRow" dxfId="42"/>
      <tableStyleElement type="firstRowStripe" dxfId="41"/>
      <tableStyleElement type="secondRowStripe" dxfId="40"/>
    </tableStyle>
    <tableStyle name="checkbox 2 homezip-style" pivot="0" count="3" xr9:uid="{00000000-0011-0000-FFFF-FFFF07000000}">
      <tableStyleElement type="headerRow" dxfId="39"/>
      <tableStyleElement type="firstRowStripe" dxfId="38"/>
      <tableStyleElement type="secondRowStripe" dxfId="37"/>
    </tableStyle>
    <tableStyle name="checkbox 2 raw data work-style" pivot="0" count="3" xr9:uid="{00000000-0011-0000-FFFF-FFFF08000000}">
      <tableStyleElement type="headerRow" dxfId="36"/>
      <tableStyleElement type="firstRowStripe" dxfId="35"/>
      <tableStyleElement type="secondRowStripe" dxfId="34"/>
    </tableStyle>
    <tableStyle name="checkbox 2 clean demographic ta-style" pivot="0" count="3" xr9:uid="{00000000-0011-0000-FFFF-FFFF09000000}">
      <tableStyleElement type="headerRow" dxfId="33"/>
      <tableStyleElement type="firstRowStripe" dxfId="32"/>
      <tableStyleElement type="secondRowStripe" dxfId="31"/>
    </tableStyle>
    <tableStyle name="checkbox 2 clean demographic ta-style 2" pivot="0" count="3" xr9:uid="{00000000-0011-0000-FFFF-FFFF0A000000}">
      <tableStyleElement type="headerRow" dxfId="30"/>
      <tableStyleElement type="firstRowStripe" dxfId="29"/>
      <tableStyleElement type="secondRowStripe" dxfId="28"/>
    </tableStyle>
    <tableStyle name="checkbox 2 clean demographic ta-style 3" pivot="0" count="3" xr9:uid="{00000000-0011-0000-FFFF-FFFF0B000000}">
      <tableStyleElement type="headerRow" dxfId="27"/>
      <tableStyleElement type="firstRowStripe" dxfId="26"/>
      <tableStyleElement type="secondRowStripe" dxfId="25"/>
    </tableStyle>
    <tableStyle name="checkbox 2 workzip-style" pivot="0" count="3" xr9:uid="{00000000-0011-0000-FFFF-FFFF0C000000}">
      <tableStyleElement type="headerRow" dxfId="24"/>
      <tableStyleElement type="firstRowStripe" dxfId="23"/>
      <tableStyleElement type="secondRowStripe" dxfId="22"/>
    </tableStyle>
    <tableStyle name="checkbox 3 workzip-style" pivot="0" count="3" xr9:uid="{00000000-0011-0000-FFFF-FFFF0D000000}">
      <tableStyleElement type="headerRow" dxfId="21"/>
      <tableStyleElement type="firstRowStripe" dxfId="20"/>
      <tableStyleElement type="secondRowStripe" dxfId="19"/>
    </tableStyle>
    <tableStyle name="checkbox 3 homezip-style" pivot="0" count="4" xr9:uid="{00000000-0011-0000-FFFF-FFFF0E000000}">
      <tableStyleElement type="headerRow" dxfId="18"/>
      <tableStyleElement type="totalRow" dxfId="17"/>
      <tableStyleElement type="firstRowStripe" dxfId="16"/>
      <tableStyleElement type="secondRowStripe" dxfId="15"/>
    </tableStyle>
    <tableStyle name="checkbox 3 clean demographic ta-style" pivot="0" count="3" xr9:uid="{00000000-0011-0000-FFFF-FFFF0F000000}">
      <tableStyleElement type="headerRow" dxfId="14"/>
      <tableStyleElement type="firstRowStripe" dxfId="13"/>
      <tableStyleElement type="secondRowStripe" dxfId="12"/>
    </tableStyle>
    <tableStyle name="checkbox 3 clean demographic ta-style 2" pivot="0" count="3" xr9:uid="{00000000-0011-0000-FFFF-FFFF10000000}">
      <tableStyleElement type="headerRow" dxfId="11"/>
      <tableStyleElement type="firstRowStripe" dxfId="10"/>
      <tableStyleElement type="secondRowStripe" dxfId="9"/>
    </tableStyle>
    <tableStyle name="checkbox 3 clean demographic ta-style 3" pivot="0" count="3" xr9:uid="{00000000-0011-0000-FFFF-FFFF11000000}">
      <tableStyleElement type="headerRow" dxfId="8"/>
      <tableStyleElement type="firstRowStripe" dxfId="7"/>
      <tableStyleElement type="secondRowStripe" dxfId="6"/>
    </tableStyle>
    <tableStyle name="checkbox 4-style" pivot="0" count="3" xr9:uid="{00000000-0011-0000-FFFF-FFFF12000000}">
      <tableStyleElement type="headerRow" dxfId="5"/>
      <tableStyleElement type="firstRowStripe" dxfId="4"/>
      <tableStyleElement type="secondRowStripe" dxfId="3"/>
    </tableStyle>
    <tableStyle name="checkbox 5-style" pivot="0" count="3" xr9:uid="{00000000-0011-0000-FFFF-FFFF13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3" Type="http://schemas.openxmlformats.org/officeDocument/2006/relationships/worksheet" Target="worksheets/sheet3.xml"/><Relationship Id="rId63"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6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66"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6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haela, LivableStreets" refreshedDate="45790.391569328705" refreshedVersion="8" recordCount="176" xr:uid="{00000000-000A-0000-FFFF-FFFF01000000}">
  <cacheSource type="worksheet">
    <worksheetSource ref="B1:B1000" sheet="Unique Zipcodes"/>
  </cacheSource>
  <cacheFields count="1">
    <cacheField name="Work/school zip code" numFmtId="0">
      <sharedItems containsBlank="1" count="23">
        <s v="02125"/>
        <s v="02115"/>
        <s v="02131"/>
        <m/>
        <s v="02122"/>
        <s v="02201"/>
        <s v="02118"/>
        <s v="02124"/>
        <s v="02494"/>
        <s v="02121"/>
        <s v="02108"/>
        <s v="02110"/>
        <s v="02119"/>
        <s v="02116"/>
        <s v="02130"/>
        <s v="02111"/>
        <s v="01824"/>
        <s v="02127"/>
        <s v="02148"/>
        <s v="01803"/>
        <s v="02140"/>
        <s v="02143"/>
        <s v="02136"/>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haela, LivableStreets" refreshedDate="45790.391569444444" refreshedVersion="8" recordCount="999" xr:uid="{00000000-000A-0000-FFFF-FFFF00000000}">
  <cacheSource type="worksheet">
    <worksheetSource ref="A1:A1000" sheet="Unique Zipcodes"/>
  </cacheSource>
  <cacheFields count="1">
    <cacheField name="Home zip code" numFmtId="0">
      <sharedItems containsBlank="1" count="16">
        <s v="02125"/>
        <s v="02131"/>
        <s v="02124"/>
        <m/>
        <s v="02119"/>
        <s v="02130"/>
        <s v="02121"/>
        <s v="02139"/>
        <s v="02122"/>
        <s v="021189"/>
        <s v="02136"/>
        <s v="02132"/>
        <s v="02127"/>
        <s v="02116"/>
        <s v="02134"/>
        <s v="02143"/>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6">
  <r>
    <x v="0"/>
  </r>
  <r>
    <x v="1"/>
  </r>
  <r>
    <x v="0"/>
  </r>
  <r>
    <x v="0"/>
  </r>
  <r>
    <x v="2"/>
  </r>
  <r>
    <x v="3"/>
  </r>
  <r>
    <x v="4"/>
  </r>
  <r>
    <x v="0"/>
  </r>
  <r>
    <x v="5"/>
  </r>
  <r>
    <x v="6"/>
  </r>
  <r>
    <x v="3"/>
  </r>
  <r>
    <x v="0"/>
  </r>
  <r>
    <x v="3"/>
  </r>
  <r>
    <x v="7"/>
  </r>
  <r>
    <x v="3"/>
  </r>
  <r>
    <x v="3"/>
  </r>
  <r>
    <x v="6"/>
  </r>
  <r>
    <x v="1"/>
  </r>
  <r>
    <x v="2"/>
  </r>
  <r>
    <x v="8"/>
  </r>
  <r>
    <x v="9"/>
  </r>
  <r>
    <x v="7"/>
  </r>
  <r>
    <x v="3"/>
  </r>
  <r>
    <x v="3"/>
  </r>
  <r>
    <x v="3"/>
  </r>
  <r>
    <x v="0"/>
  </r>
  <r>
    <x v="6"/>
  </r>
  <r>
    <x v="10"/>
  </r>
  <r>
    <x v="11"/>
  </r>
  <r>
    <x v="0"/>
  </r>
  <r>
    <x v="12"/>
  </r>
  <r>
    <x v="13"/>
  </r>
  <r>
    <x v="14"/>
  </r>
  <r>
    <x v="12"/>
  </r>
  <r>
    <x v="4"/>
  </r>
  <r>
    <x v="9"/>
  </r>
  <r>
    <x v="15"/>
  </r>
  <r>
    <x v="3"/>
  </r>
  <r>
    <x v="11"/>
  </r>
  <r>
    <x v="12"/>
  </r>
  <r>
    <x v="3"/>
  </r>
  <r>
    <x v="0"/>
  </r>
  <r>
    <x v="3"/>
  </r>
  <r>
    <x v="3"/>
  </r>
  <r>
    <x v="13"/>
  </r>
  <r>
    <x v="0"/>
  </r>
  <r>
    <x v="16"/>
  </r>
  <r>
    <x v="3"/>
  </r>
  <r>
    <x v="3"/>
  </r>
  <r>
    <x v="7"/>
  </r>
  <r>
    <x v="3"/>
  </r>
  <r>
    <x v="3"/>
  </r>
  <r>
    <x v="0"/>
  </r>
  <r>
    <x v="3"/>
  </r>
  <r>
    <x v="3"/>
  </r>
  <r>
    <x v="9"/>
  </r>
  <r>
    <x v="3"/>
  </r>
  <r>
    <x v="12"/>
  </r>
  <r>
    <x v="7"/>
  </r>
  <r>
    <x v="3"/>
  </r>
  <r>
    <x v="15"/>
  </r>
  <r>
    <x v="10"/>
  </r>
  <r>
    <x v="12"/>
  </r>
  <r>
    <x v="0"/>
  </r>
  <r>
    <x v="17"/>
  </r>
  <r>
    <x v="12"/>
  </r>
  <r>
    <x v="3"/>
  </r>
  <r>
    <x v="13"/>
  </r>
  <r>
    <x v="0"/>
  </r>
  <r>
    <x v="3"/>
  </r>
  <r>
    <x v="3"/>
  </r>
  <r>
    <x v="18"/>
  </r>
  <r>
    <x v="3"/>
  </r>
  <r>
    <x v="3"/>
  </r>
  <r>
    <x v="9"/>
  </r>
  <r>
    <x v="3"/>
  </r>
  <r>
    <x v="1"/>
  </r>
  <r>
    <x v="3"/>
  </r>
  <r>
    <x v="3"/>
  </r>
  <r>
    <x v="13"/>
  </r>
  <r>
    <x v="19"/>
  </r>
  <r>
    <x v="3"/>
  </r>
  <r>
    <x v="15"/>
  </r>
  <r>
    <x v="13"/>
  </r>
  <r>
    <x v="0"/>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9"/>
  </r>
  <r>
    <x v="11"/>
  </r>
  <r>
    <x v="15"/>
  </r>
  <r>
    <x v="12"/>
  </r>
  <r>
    <x v="20"/>
  </r>
  <r>
    <x v="1"/>
  </r>
  <r>
    <x v="0"/>
  </r>
  <r>
    <x v="9"/>
  </r>
  <r>
    <x v="3"/>
  </r>
  <r>
    <x v="3"/>
  </r>
  <r>
    <x v="3"/>
  </r>
  <r>
    <x v="3"/>
  </r>
  <r>
    <x v="21"/>
  </r>
  <r>
    <x v="22"/>
  </r>
  <r>
    <x v="9"/>
  </r>
  <r>
    <x v="3"/>
  </r>
  <r>
    <x v="3"/>
  </r>
  <r>
    <x v="3"/>
  </r>
  <r>
    <x v="3"/>
  </r>
  <r>
    <x v="3"/>
  </r>
  <r>
    <x v="3"/>
  </r>
  <r>
    <x v="3"/>
  </r>
  <r>
    <x v="3"/>
  </r>
  <r>
    <x v="3"/>
  </r>
  <r>
    <x v="3"/>
  </r>
  <r>
    <x v="3"/>
  </r>
  <r>
    <x v="3"/>
  </r>
  <r>
    <x v="3"/>
  </r>
  <r>
    <x v="3"/>
  </r>
  <r>
    <x v="3"/>
  </r>
  <r>
    <x v="3"/>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99">
  <r>
    <x v="0"/>
  </r>
  <r>
    <x v="1"/>
  </r>
  <r>
    <x v="2"/>
  </r>
  <r>
    <x v="0"/>
  </r>
  <r>
    <x v="3"/>
  </r>
  <r>
    <x v="4"/>
  </r>
  <r>
    <x v="5"/>
  </r>
  <r>
    <x v="6"/>
  </r>
  <r>
    <x v="6"/>
  </r>
  <r>
    <x v="7"/>
  </r>
  <r>
    <x v="3"/>
  </r>
  <r>
    <x v="0"/>
  </r>
  <r>
    <x v="0"/>
  </r>
  <r>
    <x v="2"/>
  </r>
  <r>
    <x v="6"/>
  </r>
  <r>
    <x v="6"/>
  </r>
  <r>
    <x v="6"/>
  </r>
  <r>
    <x v="5"/>
  </r>
  <r>
    <x v="8"/>
  </r>
  <r>
    <x v="6"/>
  </r>
  <r>
    <x v="6"/>
  </r>
  <r>
    <x v="2"/>
  </r>
  <r>
    <x v="6"/>
  </r>
  <r>
    <x v="3"/>
  </r>
  <r>
    <x v="3"/>
  </r>
  <r>
    <x v="6"/>
  </r>
  <r>
    <x v="2"/>
  </r>
  <r>
    <x v="0"/>
  </r>
  <r>
    <x v="0"/>
  </r>
  <r>
    <x v="0"/>
  </r>
  <r>
    <x v="8"/>
  </r>
  <r>
    <x v="9"/>
  </r>
  <r>
    <x v="5"/>
  </r>
  <r>
    <x v="0"/>
  </r>
  <r>
    <x v="4"/>
  </r>
  <r>
    <x v="6"/>
  </r>
  <r>
    <x v="0"/>
  </r>
  <r>
    <x v="3"/>
  </r>
  <r>
    <x v="10"/>
  </r>
  <r>
    <x v="0"/>
  </r>
  <r>
    <x v="0"/>
  </r>
  <r>
    <x v="11"/>
  </r>
  <r>
    <x v="5"/>
  </r>
  <r>
    <x v="0"/>
  </r>
  <r>
    <x v="12"/>
  </r>
  <r>
    <x v="0"/>
  </r>
  <r>
    <x v="0"/>
  </r>
  <r>
    <x v="3"/>
  </r>
  <r>
    <x v="0"/>
  </r>
  <r>
    <x v="0"/>
  </r>
  <r>
    <x v="3"/>
  </r>
  <r>
    <x v="0"/>
  </r>
  <r>
    <x v="0"/>
  </r>
  <r>
    <x v="0"/>
  </r>
  <r>
    <x v="3"/>
  </r>
  <r>
    <x v="6"/>
  </r>
  <r>
    <x v="3"/>
  </r>
  <r>
    <x v="6"/>
  </r>
  <r>
    <x v="0"/>
  </r>
  <r>
    <x v="0"/>
  </r>
  <r>
    <x v="0"/>
  </r>
  <r>
    <x v="0"/>
  </r>
  <r>
    <x v="0"/>
  </r>
  <r>
    <x v="0"/>
  </r>
  <r>
    <x v="0"/>
  </r>
  <r>
    <x v="0"/>
  </r>
  <r>
    <x v="0"/>
  </r>
  <r>
    <x v="6"/>
  </r>
  <r>
    <x v="4"/>
  </r>
  <r>
    <x v="10"/>
  </r>
  <r>
    <x v="4"/>
  </r>
  <r>
    <x v="0"/>
  </r>
  <r>
    <x v="0"/>
  </r>
  <r>
    <x v="3"/>
  </r>
  <r>
    <x v="6"/>
  </r>
  <r>
    <x v="0"/>
  </r>
  <r>
    <x v="4"/>
  </r>
  <r>
    <x v="3"/>
  </r>
  <r>
    <x v="3"/>
  </r>
  <r>
    <x v="2"/>
  </r>
  <r>
    <x v="0"/>
  </r>
  <r>
    <x v="3"/>
  </r>
  <r>
    <x v="0"/>
  </r>
  <r>
    <x v="13"/>
  </r>
  <r>
    <x v="0"/>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0"/>
  </r>
  <r>
    <x v="0"/>
  </r>
  <r>
    <x v="0"/>
  </r>
  <r>
    <x v="0"/>
  </r>
  <r>
    <x v="3"/>
  </r>
  <r>
    <x v="14"/>
  </r>
  <r>
    <x v="4"/>
  </r>
  <r>
    <x v="6"/>
  </r>
  <r>
    <x v="4"/>
  </r>
  <r>
    <x v="0"/>
  </r>
  <r>
    <x v="3"/>
  </r>
  <r>
    <x v="0"/>
  </r>
  <r>
    <x v="15"/>
  </r>
  <r>
    <x v="5"/>
  </r>
  <r>
    <x v="6"/>
  </r>
  <r>
    <x v="10"/>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1000000}" name="Unique Zipcodes 2" cacheId="5" applyNumberFormats="0" applyBorderFormats="0" applyFontFormats="0" applyPatternFormats="0" applyAlignmentFormats="0" applyWidthHeightFormats="0" dataCaption="" updatedVersion="8" rowGrandTotals="0" compact="0" compactData="0">
  <location ref="G1:H23" firstHeaderRow="1" firstDataRow="1" firstDataCol="1"/>
  <pivotFields count="1">
    <pivotField name="Work/school zip code" axis="axisRow" dataField="1" compact="0" numFmtId="49" outline="0" multipleItemSelectionAllowed="1" showAll="0" sortType="descending">
      <items count="24">
        <item x="0"/>
        <item x="1"/>
        <item x="2"/>
        <item h="1" x="3"/>
        <item x="4"/>
        <item x="5"/>
        <item x="6"/>
        <item x="7"/>
        <item x="8"/>
        <item x="9"/>
        <item x="10"/>
        <item x="11"/>
        <item x="12"/>
        <item x="13"/>
        <item x="14"/>
        <item x="15"/>
        <item x="16"/>
        <item x="17"/>
        <item x="18"/>
        <item x="19"/>
        <item x="20"/>
        <item x="21"/>
        <item x="22"/>
        <item t="default"/>
      </items>
      <autoSortScope>
        <pivotArea>
          <references count="1">
            <reference field="4294967294" count="1">
              <x v="0"/>
            </reference>
          </references>
        </pivotArea>
      </autoSortScope>
    </pivotField>
  </pivotFields>
  <rowFields count="1">
    <field x="0"/>
  </rowFields>
  <rowItems count="22">
    <i>
      <x/>
    </i>
    <i>
      <x v="9"/>
    </i>
    <i>
      <x v="12"/>
    </i>
    <i>
      <x v="13"/>
    </i>
    <i>
      <x v="1"/>
    </i>
    <i>
      <x v="15"/>
    </i>
    <i>
      <x v="7"/>
    </i>
    <i>
      <x v="6"/>
    </i>
    <i>
      <x v="11"/>
    </i>
    <i>
      <x v="2"/>
    </i>
    <i>
      <x v="10"/>
    </i>
    <i>
      <x v="4"/>
    </i>
    <i>
      <x v="17"/>
    </i>
    <i>
      <x v="21"/>
    </i>
    <i>
      <x v="19"/>
    </i>
    <i>
      <x v="18"/>
    </i>
    <i>
      <x v="8"/>
    </i>
    <i>
      <x v="20"/>
    </i>
    <i>
      <x v="14"/>
    </i>
    <i>
      <x v="22"/>
    </i>
    <i>
      <x v="5"/>
    </i>
    <i>
      <x v="16"/>
    </i>
  </rowItems>
  <colItems count="1">
    <i/>
  </colItems>
  <dataFields count="1">
    <dataField name="COUNTA of Work/school zip code" fld="0"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Unique Zipcodes" cacheId="9" applyNumberFormats="0" applyBorderFormats="0" applyFontFormats="0" applyPatternFormats="0" applyAlignmentFormats="0" applyWidthHeightFormats="0" dataCaption="" updatedVersion="8" rowGrandTotals="0" compact="0" compactData="0">
  <location ref="D1:E16" firstHeaderRow="1" firstDataRow="1" firstDataCol="1"/>
  <pivotFields count="1">
    <pivotField name="Home zip code" axis="axisRow" dataField="1" compact="0" numFmtId="49" outline="0" multipleItemSelectionAllowed="1" showAll="0" sortType="descending">
      <items count="17">
        <item x="0"/>
        <item x="1"/>
        <item x="2"/>
        <item h="1" x="3"/>
        <item x="4"/>
        <item x="5"/>
        <item x="6"/>
        <item x="7"/>
        <item x="8"/>
        <item x="9"/>
        <item x="10"/>
        <item x="11"/>
        <item x="12"/>
        <item x="13"/>
        <item x="14"/>
        <item x="15"/>
        <item t="default"/>
      </items>
      <autoSortScope>
        <pivotArea>
          <references count="1">
            <reference field="4294967294" count="1">
              <x v="0"/>
            </reference>
          </references>
        </pivotArea>
      </autoSortScope>
    </pivotField>
  </pivotFields>
  <rowFields count="1">
    <field x="0"/>
  </rowFields>
  <rowItems count="15">
    <i>
      <x/>
    </i>
    <i>
      <x v="6"/>
    </i>
    <i>
      <x v="4"/>
    </i>
    <i>
      <x v="5"/>
    </i>
    <i>
      <x v="2"/>
    </i>
    <i>
      <x v="10"/>
    </i>
    <i>
      <x v="8"/>
    </i>
    <i>
      <x v="15"/>
    </i>
    <i>
      <x v="13"/>
    </i>
    <i>
      <x v="12"/>
    </i>
    <i>
      <x v="9"/>
    </i>
    <i>
      <x v="14"/>
    </i>
    <i>
      <x v="7"/>
    </i>
    <i>
      <x v="1"/>
    </i>
    <i>
      <x v="11"/>
    </i>
  </rowItems>
  <colItems count="1">
    <i/>
  </colItems>
  <dataFields count="1">
    <dataField name="COUNTA of Home zip code" fld="0"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18" displayName="Table18" ref="A1:G24">
  <tableColumns count="7">
    <tableColumn id="1" xr3:uid="{00000000-0010-0000-0500-000001000000}" name="WORK ZIPCODES"/>
    <tableColumn id="2" xr3:uid="{00000000-0010-0000-0500-000002000000}" name="TRAVEL"/>
    <tableColumn id="3" xr3:uid="{00000000-0010-0000-0500-000003000000}" name="SHOPS"/>
    <tableColumn id="4" xr3:uid="{00000000-0010-0000-0500-000004000000}" name="WORK "/>
    <tableColumn id="5" xr3:uid="{00000000-0010-0000-0500-000005000000}" name="LIVE"/>
    <tableColumn id="6" xr3:uid="{00000000-0010-0000-0500-000006000000}" name="FRIENDS"/>
    <tableColumn id="7" xr3:uid="{00000000-0010-0000-0500-000007000000}" name="TOTAL # of RESPONDENTS FROM ZIP CODE"/>
  </tableColumns>
  <tableStyleInfo name="checkbox 1 work zip-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14" displayName="Table14" ref="A1:G16">
  <tableColumns count="7">
    <tableColumn id="1" xr3:uid="{00000000-0010-0000-0600-000001000000}" name="HOME ZIP CODES"/>
    <tableColumn id="2" xr3:uid="{00000000-0010-0000-0600-000002000000}" name="FREINDS"/>
    <tableColumn id="3" xr3:uid="{00000000-0010-0000-0600-000003000000}" name="LIVE"/>
    <tableColumn id="4" xr3:uid="{00000000-0010-0000-0600-000004000000}" name="SHOPS"/>
    <tableColumn id="5" xr3:uid="{00000000-0010-0000-0600-000005000000}" name="TRAVEL"/>
    <tableColumn id="6" xr3:uid="{00000000-0010-0000-0600-000006000000}" name="WORK "/>
    <tableColumn id="7" xr3:uid="{00000000-0010-0000-0600-000007000000}" name="TOTAL # of RESPONDENTS FROM ZIPCODE"/>
  </tableColumns>
  <tableStyleInfo name="checkbox 1 homezip-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16" displayName="Table16" ref="A1:F16">
  <tableColumns count="6">
    <tableColumn id="1" xr3:uid="{00000000-0010-0000-0700-000001000000}" name="HOME ZIP CODES"/>
    <tableColumn id="2" xr3:uid="{00000000-0010-0000-0700-000002000000}" name="BUS"/>
    <tableColumn id="3" xr3:uid="{00000000-0010-0000-0700-000003000000}" name="DRIVE"/>
    <tableColumn id="4" xr3:uid="{00000000-0010-0000-0700-000004000000}" name="WALK"/>
    <tableColumn id="5" xr3:uid="{00000000-0010-0000-0700-000005000000}" name="WHEELS"/>
    <tableColumn id="6" xr3:uid="{00000000-0010-0000-0700-000006000000}" name="TOTAL # of RESPONDENTS FROM ZIP CODE"/>
  </tableColumns>
  <tableStyleInfo name="checkbox 2 homezip-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9" displayName="Table19" ref="A1:F24">
  <tableColumns count="6">
    <tableColumn id="1" xr3:uid="{00000000-0010-0000-0C00-000001000000}" name="WORK ZIP"/>
    <tableColumn id="2" xr3:uid="{00000000-0010-0000-0C00-000002000000}" name="DRIVE"/>
    <tableColumn id="3" xr3:uid="{00000000-0010-0000-0C00-000003000000}" name="WALK"/>
    <tableColumn id="4" xr3:uid="{00000000-0010-0000-0C00-000004000000}" name="WHEELS"/>
    <tableColumn id="5" xr3:uid="{00000000-0010-0000-0C00-000005000000}" name="BUS"/>
    <tableColumn id="6" xr3:uid="{00000000-0010-0000-0C00-000006000000}" name="TOTAL # of RESPONDENTS FROM ZIP CODE"/>
  </tableColumns>
  <tableStyleInfo name="checkbox 2 workzip-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20" displayName="Table20" ref="A1:J24">
  <tableColumns count="10">
    <tableColumn id="1" xr3:uid="{00000000-0010-0000-0D00-000001000000}" name="WORK ZIPCODES"/>
    <tableColumn id="2" xr3:uid="{00000000-0010-0000-0D00-000002000000}" name="WORK"/>
    <tableColumn id="3" xr3:uid="{00000000-0010-0000-0D00-000003000000}" name="FAMILY"/>
    <tableColumn id="4" xr3:uid="{00000000-0010-0000-0D00-000004000000}" name="GROCERY"/>
    <tableColumn id="5" xr3:uid="{00000000-0010-0000-0D00-000005000000}" name="PUBLIC SPACE"/>
    <tableColumn id="6" xr3:uid="{00000000-0010-0000-0D00-000006000000}" name="OTHER"/>
    <tableColumn id="7" xr3:uid="{00000000-0010-0000-0D00-000007000000}" name="DOCTOR"/>
    <tableColumn id="8" xr3:uid="{00000000-0010-0000-0D00-000008000000}" name="SCHOOL"/>
    <tableColumn id="9" xr3:uid="{00000000-0010-0000-0D00-000009000000}" name="RELIGION"/>
    <tableColumn id="10" xr3:uid="{00000000-0010-0000-0D00-00000A000000}" name="TOTAL # of RESPONDENTS FROM ZIPCODE"/>
  </tableColumns>
  <tableStyleInfo name="checkbox 3 workzip-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7" displayName="Table17" ref="A1:J17" totalsRowCount="1">
  <tableColumns count="10">
    <tableColumn id="1" xr3:uid="{00000000-0010-0000-0E00-000001000000}" name="HOME ZIPCODES"/>
    <tableColumn id="2" xr3:uid="{00000000-0010-0000-0E00-000002000000}" name="GROCERY" totalsRowFunction="custom">
      <totalsRowFormula>SUM(Table17[GROCERY])</totalsRowFormula>
    </tableColumn>
    <tableColumn id="3" xr3:uid="{00000000-0010-0000-0E00-000003000000}" name="WORK" totalsRowFunction="custom">
      <totalsRowFormula>SUM(Table17[WORK])</totalsRowFormula>
    </tableColumn>
    <tableColumn id="4" xr3:uid="{00000000-0010-0000-0E00-000004000000}" name="FAMILY" totalsRowFunction="custom">
      <totalsRowFormula>SUM(Table17[FAMILY])</totalsRowFormula>
    </tableColumn>
    <tableColumn id="5" xr3:uid="{00000000-0010-0000-0E00-000005000000}" name="PUBLIC SPACE" totalsRowFunction="custom">
      <totalsRowFormula>SUM(Table17[PUBLIC SPACE])</totalsRowFormula>
    </tableColumn>
    <tableColumn id="6" xr3:uid="{00000000-0010-0000-0E00-000006000000}" name="OTHER" totalsRowFunction="custom">
      <totalsRowFormula>SUM(Table17[OTHER])</totalsRowFormula>
    </tableColumn>
    <tableColumn id="7" xr3:uid="{00000000-0010-0000-0E00-000007000000}" name="DOCTOR" totalsRowFunction="custom">
      <totalsRowFormula>SUM(Table17[DOCTOR])</totalsRowFormula>
    </tableColumn>
    <tableColumn id="8" xr3:uid="{00000000-0010-0000-0E00-000008000000}" name="SCHOOL" totalsRowFunction="custom">
      <totalsRowFormula>SUM(Table17[SCHOOL])</totalsRowFormula>
    </tableColumn>
    <tableColumn id="9" xr3:uid="{00000000-0010-0000-0E00-000009000000}" name="RELIGION" totalsRowFunction="custom">
      <totalsRowFormula>SUM(Table17[RELIGION])</totalsRowFormula>
    </tableColumn>
    <tableColumn id="10" xr3:uid="{00000000-0010-0000-0E00-00000A000000}" name="TOTAL # of RESPONDENTS FROM ZIPCODE"/>
  </tableColumns>
  <tableStyleInfo name="checkbox 3 homezip-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6.xml"/></Relationships>
</file>

<file path=xl/worksheets/_rels/sheet4.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Q999"/>
  <sheetViews>
    <sheetView tabSelected="1" zoomScale="200" workbookViewId="0">
      <pane ySplit="1" topLeftCell="A2" activePane="bottomLeft" state="frozen"/>
      <selection activeCell="C1" sqref="C1"/>
      <selection pane="bottomLeft" activeCell="A2" sqref="A2"/>
    </sheetView>
  </sheetViews>
  <sheetFormatPr baseColWidth="10" defaultColWidth="12.6640625" defaultRowHeight="15" customHeight="1" x14ac:dyDescent="0.15"/>
  <cols>
    <col min="1" max="1" width="25.1640625" style="115" customWidth="1"/>
    <col min="2" max="4" width="18.83203125" style="115" customWidth="1"/>
    <col min="5" max="5" width="33.6640625" style="121" customWidth="1"/>
    <col min="6" max="6" width="26.6640625" style="115" customWidth="1"/>
    <col min="7" max="7" width="23" style="115" customWidth="1"/>
    <col min="8" max="8" width="28" style="115" customWidth="1"/>
    <col min="9" max="9" width="32.33203125" style="115" customWidth="1"/>
    <col min="10" max="10" width="34.83203125" style="115" customWidth="1"/>
    <col min="11" max="11" width="18.83203125" customWidth="1"/>
  </cols>
  <sheetData>
    <row r="1" spans="1:17" ht="61.5" customHeight="1" x14ac:dyDescent="0.2">
      <c r="A1" s="1" t="s">
        <v>0</v>
      </c>
      <c r="B1" s="1" t="s">
        <v>1</v>
      </c>
      <c r="C1" s="1" t="s">
        <v>2</v>
      </c>
      <c r="D1" s="1" t="s">
        <v>3</v>
      </c>
      <c r="E1" s="117" t="s">
        <v>4</v>
      </c>
      <c r="F1" s="1" t="s">
        <v>5</v>
      </c>
      <c r="G1" s="1" t="s">
        <v>6</v>
      </c>
      <c r="H1" s="1" t="s">
        <v>7</v>
      </c>
      <c r="I1" s="1" t="s">
        <v>8</v>
      </c>
      <c r="J1" s="1" t="s">
        <v>9</v>
      </c>
      <c r="K1" s="2"/>
      <c r="L1" s="2"/>
      <c r="M1" s="2"/>
      <c r="N1" s="2"/>
      <c r="O1" s="2"/>
      <c r="P1" s="2"/>
      <c r="Q1" s="2"/>
    </row>
    <row r="2" spans="1:17" ht="101" customHeight="1" x14ac:dyDescent="0.2">
      <c r="A2" s="7" t="s">
        <v>12</v>
      </c>
      <c r="B2" s="7" t="s">
        <v>13</v>
      </c>
      <c r="C2" s="7" t="s">
        <v>14</v>
      </c>
      <c r="D2" s="10"/>
      <c r="E2" s="118" t="s">
        <v>15</v>
      </c>
      <c r="F2" s="114" t="s">
        <v>16</v>
      </c>
      <c r="G2" s="10"/>
      <c r="H2" s="114" t="s">
        <v>17</v>
      </c>
      <c r="I2" s="7" t="s">
        <v>338</v>
      </c>
      <c r="J2" s="7" t="s">
        <v>339</v>
      </c>
      <c r="K2" s="4"/>
      <c r="L2" s="4"/>
      <c r="M2" s="4"/>
      <c r="N2" s="4"/>
      <c r="O2" s="4"/>
      <c r="P2" s="4"/>
      <c r="Q2" s="4"/>
    </row>
    <row r="3" spans="1:17" ht="94" customHeight="1" x14ac:dyDescent="0.2">
      <c r="A3" s="7" t="s">
        <v>12</v>
      </c>
      <c r="B3" s="7" t="s">
        <v>20</v>
      </c>
      <c r="C3" s="7" t="s">
        <v>21</v>
      </c>
      <c r="D3" s="10"/>
      <c r="E3" s="118" t="s">
        <v>341</v>
      </c>
      <c r="F3" s="7" t="s">
        <v>22</v>
      </c>
      <c r="G3" s="10"/>
      <c r="H3" s="7" t="s">
        <v>342</v>
      </c>
      <c r="I3" s="7" t="s">
        <v>23</v>
      </c>
      <c r="J3" s="7" t="s">
        <v>343</v>
      </c>
      <c r="K3" s="4"/>
      <c r="L3" s="4"/>
      <c r="M3" s="4"/>
      <c r="N3" s="4"/>
      <c r="O3" s="4"/>
      <c r="P3" s="4"/>
      <c r="Q3" s="4"/>
    </row>
    <row r="4" spans="1:17" ht="26" customHeight="1" x14ac:dyDescent="0.2">
      <c r="A4" s="7" t="s">
        <v>27</v>
      </c>
      <c r="B4" s="7" t="s">
        <v>20</v>
      </c>
      <c r="C4" s="7" t="s">
        <v>28</v>
      </c>
      <c r="D4" s="7" t="s">
        <v>29</v>
      </c>
      <c r="E4" s="118" t="s">
        <v>27</v>
      </c>
      <c r="F4" s="7" t="s">
        <v>30</v>
      </c>
      <c r="G4" s="10"/>
      <c r="H4" s="7" t="s">
        <v>31</v>
      </c>
      <c r="I4" s="7" t="s">
        <v>32</v>
      </c>
      <c r="J4" s="7" t="s">
        <v>18</v>
      </c>
      <c r="K4" s="4"/>
      <c r="L4" s="4"/>
      <c r="M4" s="4"/>
      <c r="N4" s="4"/>
      <c r="O4" s="4"/>
      <c r="P4" s="4"/>
      <c r="Q4" s="4"/>
    </row>
    <row r="5" spans="1:17" ht="325" customHeight="1" x14ac:dyDescent="0.2">
      <c r="A5" s="7" t="s">
        <v>34</v>
      </c>
      <c r="B5" s="7" t="s">
        <v>35</v>
      </c>
      <c r="C5" s="7" t="s">
        <v>36</v>
      </c>
      <c r="D5" s="10"/>
      <c r="E5" s="118" t="s">
        <v>37</v>
      </c>
      <c r="F5" s="7" t="s">
        <v>38</v>
      </c>
      <c r="G5" s="7" t="s">
        <v>39</v>
      </c>
      <c r="H5" s="7" t="s">
        <v>40</v>
      </c>
      <c r="I5" s="10"/>
      <c r="J5" s="7" t="s">
        <v>748</v>
      </c>
      <c r="K5" s="4"/>
      <c r="L5" s="4"/>
      <c r="M5" s="4"/>
      <c r="N5" s="4"/>
      <c r="O5" s="4"/>
      <c r="P5" s="4"/>
      <c r="Q5" s="4"/>
    </row>
    <row r="6" spans="1:17" ht="54" customHeight="1" x14ac:dyDescent="0.2">
      <c r="A6" s="7" t="s">
        <v>27</v>
      </c>
      <c r="B6" s="7" t="s">
        <v>20</v>
      </c>
      <c r="C6" s="7" t="s">
        <v>28</v>
      </c>
      <c r="D6" s="10"/>
      <c r="E6" s="118" t="s">
        <v>740</v>
      </c>
      <c r="F6" s="7" t="s">
        <v>42</v>
      </c>
      <c r="G6" s="10"/>
      <c r="H6" s="7" t="s">
        <v>43</v>
      </c>
      <c r="I6" s="7" t="s">
        <v>44</v>
      </c>
      <c r="J6" s="7" t="s">
        <v>45</v>
      </c>
      <c r="K6" s="4"/>
      <c r="L6" s="4"/>
      <c r="M6" s="4"/>
      <c r="N6" s="4"/>
      <c r="O6" s="4"/>
      <c r="P6" s="4"/>
      <c r="Q6" s="4"/>
    </row>
    <row r="7" spans="1:17" ht="129" customHeight="1" x14ac:dyDescent="0.2">
      <c r="A7" s="7" t="s">
        <v>46</v>
      </c>
      <c r="B7" s="7" t="s">
        <v>47</v>
      </c>
      <c r="C7" s="7" t="s">
        <v>48</v>
      </c>
      <c r="D7" s="10"/>
      <c r="E7" s="119"/>
      <c r="F7" s="7" t="s">
        <v>49</v>
      </c>
      <c r="G7" s="10"/>
      <c r="H7" s="7" t="s">
        <v>50</v>
      </c>
      <c r="I7" s="10"/>
      <c r="J7" s="10"/>
      <c r="K7" s="4"/>
      <c r="L7" s="4"/>
      <c r="M7" s="4"/>
      <c r="N7" s="4"/>
      <c r="O7" s="4"/>
      <c r="P7" s="4"/>
      <c r="Q7" s="4"/>
    </row>
    <row r="8" spans="1:17" ht="68" customHeight="1" x14ac:dyDescent="0.2">
      <c r="A8" s="7" t="s">
        <v>52</v>
      </c>
      <c r="B8" s="7" t="s">
        <v>20</v>
      </c>
      <c r="C8" s="7" t="s">
        <v>53</v>
      </c>
      <c r="D8" s="7" t="s">
        <v>54</v>
      </c>
      <c r="E8" s="119"/>
      <c r="F8" s="7" t="s">
        <v>55</v>
      </c>
      <c r="G8" s="10"/>
      <c r="H8" s="7" t="s">
        <v>56</v>
      </c>
      <c r="I8" s="10"/>
      <c r="J8" s="10"/>
      <c r="K8" s="4"/>
      <c r="L8" s="4"/>
      <c r="M8" s="4"/>
      <c r="N8" s="4"/>
      <c r="O8" s="4"/>
      <c r="P8" s="4"/>
      <c r="Q8" s="4"/>
    </row>
    <row r="9" spans="1:17" ht="51" customHeight="1" x14ac:dyDescent="0.2">
      <c r="A9" s="7" t="s">
        <v>52</v>
      </c>
      <c r="B9" s="7" t="s">
        <v>59</v>
      </c>
      <c r="C9" s="7" t="s">
        <v>28</v>
      </c>
      <c r="D9" s="10"/>
      <c r="E9" s="118" t="s">
        <v>60</v>
      </c>
      <c r="F9" s="7" t="s">
        <v>61</v>
      </c>
      <c r="G9" s="10"/>
      <c r="H9" s="7" t="s">
        <v>62</v>
      </c>
      <c r="I9" s="10"/>
      <c r="J9" s="10"/>
      <c r="K9" s="4"/>
      <c r="L9" s="4"/>
      <c r="M9" s="4"/>
      <c r="N9" s="4"/>
      <c r="O9" s="4"/>
      <c r="P9" s="4"/>
      <c r="Q9" s="4"/>
    </row>
    <row r="10" spans="1:17" ht="51" customHeight="1" x14ac:dyDescent="0.2">
      <c r="A10" s="7" t="s">
        <v>52</v>
      </c>
      <c r="B10" s="7" t="s">
        <v>20</v>
      </c>
      <c r="C10" s="7" t="s">
        <v>64</v>
      </c>
      <c r="D10" s="7" t="s">
        <v>65</v>
      </c>
      <c r="E10" s="118" t="s">
        <v>66</v>
      </c>
      <c r="F10" s="7" t="s">
        <v>67</v>
      </c>
      <c r="G10" s="10"/>
      <c r="H10" s="10"/>
      <c r="I10" s="7" t="s">
        <v>345</v>
      </c>
      <c r="J10" s="7" t="s">
        <v>346</v>
      </c>
      <c r="K10" s="4"/>
      <c r="L10" s="4"/>
      <c r="M10" s="4"/>
      <c r="N10" s="4"/>
      <c r="O10" s="4"/>
      <c r="P10" s="4"/>
      <c r="Q10" s="4"/>
    </row>
    <row r="11" spans="1:17" ht="29" customHeight="1" x14ac:dyDescent="0.2">
      <c r="A11" s="7" t="s">
        <v>52</v>
      </c>
      <c r="B11" s="7" t="s">
        <v>20</v>
      </c>
      <c r="C11" s="7" t="s">
        <v>28</v>
      </c>
      <c r="D11" s="10"/>
      <c r="E11" s="118" t="s">
        <v>69</v>
      </c>
      <c r="F11" s="7" t="s">
        <v>70</v>
      </c>
      <c r="G11" s="10"/>
      <c r="H11" s="7" t="s">
        <v>71</v>
      </c>
      <c r="I11" s="10"/>
      <c r="J11" s="10"/>
      <c r="K11" s="4"/>
      <c r="L11" s="4"/>
      <c r="M11" s="4"/>
      <c r="N11" s="4"/>
      <c r="O11" s="4"/>
      <c r="P11" s="4"/>
      <c r="Q11" s="4"/>
    </row>
    <row r="12" spans="1:17" ht="180" customHeight="1" x14ac:dyDescent="0.2">
      <c r="A12" s="10"/>
      <c r="B12" s="10"/>
      <c r="C12" s="10"/>
      <c r="D12" s="10"/>
      <c r="E12" s="119"/>
      <c r="F12" s="7" t="s">
        <v>347</v>
      </c>
      <c r="G12" s="10"/>
      <c r="H12" s="7" t="s">
        <v>40</v>
      </c>
      <c r="I12" s="10"/>
      <c r="J12" s="10"/>
      <c r="K12" s="4"/>
      <c r="L12" s="4"/>
      <c r="M12" s="4"/>
      <c r="N12" s="4"/>
      <c r="O12" s="4"/>
      <c r="P12" s="4"/>
      <c r="Q12" s="4"/>
    </row>
    <row r="13" spans="1:17" ht="109" customHeight="1" x14ac:dyDescent="0.2">
      <c r="A13" s="7" t="s">
        <v>75</v>
      </c>
      <c r="B13" s="7" t="s">
        <v>35</v>
      </c>
      <c r="C13" s="7" t="s">
        <v>76</v>
      </c>
      <c r="D13" s="7" t="s">
        <v>65</v>
      </c>
      <c r="E13" s="118" t="s">
        <v>77</v>
      </c>
      <c r="F13" s="7" t="s">
        <v>78</v>
      </c>
      <c r="G13" s="7" t="s">
        <v>79</v>
      </c>
      <c r="H13" s="7" t="s">
        <v>56</v>
      </c>
      <c r="I13" s="7" t="s">
        <v>80</v>
      </c>
      <c r="J13" s="7" t="s">
        <v>81</v>
      </c>
      <c r="K13" s="4"/>
      <c r="L13" s="4"/>
      <c r="M13" s="4"/>
      <c r="N13" s="4"/>
      <c r="O13" s="4"/>
      <c r="P13" s="4"/>
      <c r="Q13" s="4"/>
    </row>
    <row r="14" spans="1:17" ht="146" customHeight="1" x14ac:dyDescent="0.2">
      <c r="A14" s="7" t="s">
        <v>52</v>
      </c>
      <c r="B14" s="7" t="s">
        <v>82</v>
      </c>
      <c r="C14" s="7" t="s">
        <v>83</v>
      </c>
      <c r="D14" s="10"/>
      <c r="E14" s="118" t="s">
        <v>84</v>
      </c>
      <c r="F14" s="7" t="s">
        <v>85</v>
      </c>
      <c r="G14" s="10"/>
      <c r="H14" s="7" t="s">
        <v>86</v>
      </c>
      <c r="I14" s="10"/>
      <c r="J14" s="7" t="s">
        <v>87</v>
      </c>
      <c r="K14" s="4"/>
      <c r="L14" s="4"/>
      <c r="M14" s="4"/>
      <c r="N14" s="4"/>
      <c r="O14" s="4"/>
      <c r="P14" s="4"/>
      <c r="Q14" s="4"/>
    </row>
    <row r="15" spans="1:17" ht="184" customHeight="1" x14ac:dyDescent="0.2">
      <c r="A15" s="7" t="s">
        <v>46</v>
      </c>
      <c r="B15" s="7" t="s">
        <v>20</v>
      </c>
      <c r="C15" s="7" t="s">
        <v>88</v>
      </c>
      <c r="D15" s="10"/>
      <c r="E15" s="119"/>
      <c r="F15" s="7" t="s">
        <v>89</v>
      </c>
      <c r="G15" s="10"/>
      <c r="H15" s="7" t="s">
        <v>40</v>
      </c>
      <c r="I15" s="7" t="s">
        <v>90</v>
      </c>
      <c r="J15" s="7"/>
      <c r="K15" s="4"/>
      <c r="L15" s="4"/>
      <c r="M15" s="4"/>
      <c r="N15" s="4"/>
      <c r="O15" s="4"/>
      <c r="P15" s="4"/>
      <c r="Q15" s="4"/>
    </row>
    <row r="16" spans="1:17" ht="119" customHeight="1" x14ac:dyDescent="0.2">
      <c r="A16" s="7" t="s">
        <v>91</v>
      </c>
      <c r="B16" s="7" t="s">
        <v>92</v>
      </c>
      <c r="C16" s="7" t="s">
        <v>93</v>
      </c>
      <c r="D16" s="7" t="s">
        <v>94</v>
      </c>
      <c r="E16" s="119"/>
      <c r="F16" s="7" t="s">
        <v>95</v>
      </c>
      <c r="G16" s="10"/>
      <c r="H16" s="7" t="s">
        <v>86</v>
      </c>
      <c r="I16" s="7" t="s">
        <v>96</v>
      </c>
      <c r="J16" s="7" t="s">
        <v>97</v>
      </c>
      <c r="K16" s="4"/>
      <c r="L16" s="4"/>
      <c r="M16" s="4"/>
      <c r="N16" s="4"/>
      <c r="O16" s="4"/>
      <c r="P16" s="4"/>
      <c r="Q16" s="4"/>
    </row>
    <row r="17" spans="1:17" ht="104" customHeight="1" x14ac:dyDescent="0.2">
      <c r="A17" s="7" t="s">
        <v>98</v>
      </c>
      <c r="B17" s="7" t="s">
        <v>35</v>
      </c>
      <c r="C17" s="7" t="s">
        <v>99</v>
      </c>
      <c r="D17" s="7" t="s">
        <v>94</v>
      </c>
      <c r="E17" s="118" t="s">
        <v>348</v>
      </c>
      <c r="F17" s="7" t="s">
        <v>100</v>
      </c>
      <c r="G17" s="10"/>
      <c r="H17" s="7" t="s">
        <v>101</v>
      </c>
      <c r="I17" s="10"/>
      <c r="J17" s="7" t="s">
        <v>349</v>
      </c>
      <c r="K17" s="4"/>
      <c r="L17" s="4"/>
      <c r="M17" s="4"/>
      <c r="N17" s="4"/>
      <c r="O17" s="4"/>
      <c r="P17" s="4"/>
      <c r="Q17" s="4"/>
    </row>
    <row r="18" spans="1:17" ht="100" customHeight="1" x14ac:dyDescent="0.2">
      <c r="A18" s="7" t="s">
        <v>46</v>
      </c>
      <c r="B18" s="7" t="s">
        <v>102</v>
      </c>
      <c r="C18" s="7" t="s">
        <v>103</v>
      </c>
      <c r="D18" s="7" t="s">
        <v>104</v>
      </c>
      <c r="E18" s="119"/>
      <c r="F18" s="7" t="s">
        <v>105</v>
      </c>
      <c r="G18" s="10"/>
      <c r="H18" s="7" t="s">
        <v>106</v>
      </c>
      <c r="I18" s="10"/>
      <c r="J18" s="7" t="s">
        <v>107</v>
      </c>
      <c r="K18" s="4"/>
      <c r="L18" s="4"/>
      <c r="M18" s="4"/>
      <c r="N18" s="4"/>
      <c r="O18" s="4"/>
      <c r="P18" s="4"/>
      <c r="Q18" s="4"/>
    </row>
    <row r="19" spans="1:17" ht="131" customHeight="1" x14ac:dyDescent="0.2">
      <c r="A19" s="7" t="s">
        <v>34</v>
      </c>
      <c r="B19" s="7" t="s">
        <v>13</v>
      </c>
      <c r="C19" s="7" t="s">
        <v>108</v>
      </c>
      <c r="D19" s="10"/>
      <c r="E19" s="118" t="s">
        <v>109</v>
      </c>
      <c r="F19" s="7" t="s">
        <v>110</v>
      </c>
      <c r="G19" s="10"/>
      <c r="H19" s="7" t="s">
        <v>350</v>
      </c>
      <c r="I19" s="7" t="s">
        <v>111</v>
      </c>
      <c r="J19" s="7" t="s">
        <v>112</v>
      </c>
      <c r="K19" s="4"/>
      <c r="L19" s="4"/>
      <c r="M19" s="4"/>
      <c r="N19" s="4"/>
      <c r="O19" s="4"/>
      <c r="P19" s="4"/>
      <c r="Q19" s="4"/>
    </row>
    <row r="20" spans="1:17" ht="98" customHeight="1" x14ac:dyDescent="0.2">
      <c r="A20" s="7" t="s">
        <v>52</v>
      </c>
      <c r="B20" s="7" t="s">
        <v>113</v>
      </c>
      <c r="C20" s="7" t="s">
        <v>114</v>
      </c>
      <c r="D20" s="7" t="s">
        <v>115</v>
      </c>
      <c r="E20" s="118" t="s">
        <v>116</v>
      </c>
      <c r="F20" s="7" t="s">
        <v>117</v>
      </c>
      <c r="G20" s="10"/>
      <c r="H20" s="7" t="s">
        <v>118</v>
      </c>
      <c r="I20" s="10"/>
      <c r="J20" s="10"/>
      <c r="K20" s="4"/>
      <c r="L20" s="4"/>
      <c r="M20" s="4"/>
      <c r="N20" s="4"/>
      <c r="O20" s="4"/>
      <c r="P20" s="4"/>
      <c r="Q20" s="4"/>
    </row>
    <row r="21" spans="1:17" ht="99" customHeight="1" x14ac:dyDescent="0.2">
      <c r="A21" s="7" t="s">
        <v>52</v>
      </c>
      <c r="B21" s="7" t="s">
        <v>20</v>
      </c>
      <c r="C21" s="7" t="s">
        <v>99</v>
      </c>
      <c r="D21" s="10"/>
      <c r="E21" s="118" t="s">
        <v>121</v>
      </c>
      <c r="F21" s="7" t="s">
        <v>122</v>
      </c>
      <c r="G21" s="10"/>
      <c r="H21" s="7" t="s">
        <v>123</v>
      </c>
      <c r="I21" s="10"/>
      <c r="J21" s="10"/>
      <c r="K21" s="4"/>
      <c r="L21" s="4"/>
      <c r="M21" s="4"/>
      <c r="N21" s="4"/>
      <c r="O21" s="4"/>
      <c r="P21" s="4"/>
      <c r="Q21" s="4"/>
    </row>
    <row r="22" spans="1:17" ht="134" customHeight="1" x14ac:dyDescent="0.2">
      <c r="A22" s="7" t="s">
        <v>52</v>
      </c>
      <c r="B22" s="7" t="s">
        <v>13</v>
      </c>
      <c r="C22" s="7" t="s">
        <v>125</v>
      </c>
      <c r="D22" s="7" t="s">
        <v>126</v>
      </c>
      <c r="E22" s="118" t="s">
        <v>127</v>
      </c>
      <c r="F22" s="7" t="s">
        <v>128</v>
      </c>
      <c r="G22" s="10"/>
      <c r="H22" s="7" t="s">
        <v>40</v>
      </c>
      <c r="I22" s="10"/>
      <c r="J22" s="10"/>
      <c r="K22" s="4"/>
      <c r="L22" s="4"/>
      <c r="M22" s="4"/>
      <c r="N22" s="4"/>
      <c r="O22" s="4"/>
      <c r="P22" s="4"/>
      <c r="Q22" s="4"/>
    </row>
    <row r="23" spans="1:17" ht="112" customHeight="1" x14ac:dyDescent="0.2">
      <c r="A23" s="7" t="s">
        <v>52</v>
      </c>
      <c r="B23" s="7" t="s">
        <v>20</v>
      </c>
      <c r="C23" s="7" t="s">
        <v>129</v>
      </c>
      <c r="D23" s="7" t="s">
        <v>29</v>
      </c>
      <c r="E23" s="119"/>
      <c r="F23" s="7" t="s">
        <v>130</v>
      </c>
      <c r="G23" s="7" t="s">
        <v>351</v>
      </c>
      <c r="H23" s="7" t="s">
        <v>352</v>
      </c>
      <c r="I23" s="7" t="s">
        <v>131</v>
      </c>
      <c r="J23" s="7" t="s">
        <v>353</v>
      </c>
      <c r="K23" s="4"/>
      <c r="L23" s="4"/>
      <c r="M23" s="4"/>
      <c r="N23" s="4"/>
      <c r="O23" s="4"/>
      <c r="P23" s="4"/>
      <c r="Q23" s="4"/>
    </row>
    <row r="24" spans="1:17" ht="46" customHeight="1" x14ac:dyDescent="0.2">
      <c r="A24" s="7" t="s">
        <v>132</v>
      </c>
      <c r="B24" s="7" t="s">
        <v>20</v>
      </c>
      <c r="C24" s="7" t="s">
        <v>133</v>
      </c>
      <c r="D24" s="7" t="s">
        <v>134</v>
      </c>
      <c r="E24" s="120" t="s">
        <v>135</v>
      </c>
      <c r="F24" s="7" t="s">
        <v>136</v>
      </c>
      <c r="G24" s="7" t="s">
        <v>137</v>
      </c>
      <c r="H24" s="7" t="s">
        <v>138</v>
      </c>
      <c r="I24" s="7" t="s">
        <v>139</v>
      </c>
      <c r="J24" s="10"/>
      <c r="K24" s="4"/>
      <c r="L24" s="4"/>
      <c r="M24" s="4"/>
      <c r="N24" s="4"/>
      <c r="O24" s="4"/>
      <c r="P24" s="4"/>
      <c r="Q24" s="4"/>
    </row>
    <row r="25" spans="1:17" ht="132" customHeight="1" x14ac:dyDescent="0.2">
      <c r="A25" s="7" t="s">
        <v>140</v>
      </c>
      <c r="B25" s="7" t="s">
        <v>47</v>
      </c>
      <c r="C25" s="7" t="s">
        <v>53</v>
      </c>
      <c r="D25" s="7" t="s">
        <v>141</v>
      </c>
      <c r="E25" s="118" t="s">
        <v>355</v>
      </c>
      <c r="F25" s="7" t="s">
        <v>356</v>
      </c>
      <c r="G25" s="7" t="s">
        <v>142</v>
      </c>
      <c r="H25" s="7" t="s">
        <v>357</v>
      </c>
      <c r="I25" s="7" t="s">
        <v>143</v>
      </c>
      <c r="J25" s="7" t="s">
        <v>144</v>
      </c>
      <c r="K25" s="4"/>
      <c r="L25" s="4"/>
      <c r="M25" s="4"/>
      <c r="N25" s="4"/>
      <c r="O25" s="4"/>
      <c r="P25" s="4"/>
      <c r="Q25" s="4"/>
    </row>
    <row r="26" spans="1:17" ht="211" customHeight="1" x14ac:dyDescent="0.2">
      <c r="A26" s="7" t="s">
        <v>34</v>
      </c>
      <c r="B26" s="7" t="s">
        <v>20</v>
      </c>
      <c r="C26" s="7" t="s">
        <v>145</v>
      </c>
      <c r="D26" s="10"/>
      <c r="E26" s="118" t="s">
        <v>146</v>
      </c>
      <c r="F26" s="7" t="s">
        <v>147</v>
      </c>
      <c r="G26" s="10"/>
      <c r="H26" s="7" t="s">
        <v>148</v>
      </c>
      <c r="I26" s="7" t="s">
        <v>149</v>
      </c>
      <c r="J26" s="7" t="s">
        <v>150</v>
      </c>
      <c r="K26" s="4"/>
      <c r="L26" s="4"/>
      <c r="M26" s="4"/>
      <c r="N26" s="4"/>
      <c r="O26" s="4"/>
      <c r="P26" s="4"/>
      <c r="Q26" s="4"/>
    </row>
    <row r="27" spans="1:17" ht="55" customHeight="1" x14ac:dyDescent="0.2">
      <c r="A27" s="7" t="s">
        <v>151</v>
      </c>
      <c r="B27" s="7" t="s">
        <v>13</v>
      </c>
      <c r="C27" s="7" t="s">
        <v>358</v>
      </c>
      <c r="D27" s="7" t="s">
        <v>94</v>
      </c>
      <c r="E27" s="118" t="s">
        <v>359</v>
      </c>
      <c r="F27" s="7" t="s">
        <v>360</v>
      </c>
      <c r="G27" s="10"/>
      <c r="H27" s="10"/>
      <c r="I27" s="7" t="s">
        <v>361</v>
      </c>
      <c r="J27" s="7" t="s">
        <v>362</v>
      </c>
      <c r="K27" s="4"/>
      <c r="L27" s="4"/>
      <c r="M27" s="4"/>
      <c r="N27" s="4"/>
      <c r="O27" s="4"/>
      <c r="P27" s="4"/>
      <c r="Q27" s="4"/>
    </row>
    <row r="28" spans="1:17" ht="134" customHeight="1" x14ac:dyDescent="0.2">
      <c r="A28" s="7" t="s">
        <v>151</v>
      </c>
      <c r="B28" s="7" t="s">
        <v>47</v>
      </c>
      <c r="C28" s="7" t="s">
        <v>99</v>
      </c>
      <c r="D28" s="7" t="s">
        <v>94</v>
      </c>
      <c r="E28" s="118" t="s">
        <v>152</v>
      </c>
      <c r="F28" s="7" t="s">
        <v>153</v>
      </c>
      <c r="G28" s="7" t="s">
        <v>363</v>
      </c>
      <c r="H28" s="7" t="s">
        <v>40</v>
      </c>
      <c r="I28" s="7" t="s">
        <v>154</v>
      </c>
      <c r="J28" s="7" t="s">
        <v>155</v>
      </c>
      <c r="K28" s="4"/>
      <c r="L28" s="4"/>
      <c r="M28" s="4"/>
      <c r="N28" s="4"/>
      <c r="O28" s="4"/>
      <c r="P28" s="4"/>
      <c r="Q28" s="4"/>
    </row>
    <row r="29" spans="1:17" ht="253" customHeight="1" x14ac:dyDescent="0.2">
      <c r="A29" s="7" t="s">
        <v>132</v>
      </c>
      <c r="B29" s="7" t="s">
        <v>20</v>
      </c>
      <c r="C29" s="7" t="s">
        <v>156</v>
      </c>
      <c r="D29" s="7" t="s">
        <v>29</v>
      </c>
      <c r="E29" s="118" t="s">
        <v>157</v>
      </c>
      <c r="F29" s="7" t="s">
        <v>67</v>
      </c>
      <c r="G29" s="7" t="s">
        <v>158</v>
      </c>
      <c r="H29" s="7" t="s">
        <v>159</v>
      </c>
      <c r="I29" s="7" t="s">
        <v>160</v>
      </c>
      <c r="J29" s="7" t="s">
        <v>364</v>
      </c>
      <c r="K29" s="4"/>
      <c r="L29" s="4"/>
      <c r="M29" s="4"/>
      <c r="N29" s="4"/>
      <c r="O29" s="4"/>
      <c r="P29" s="4"/>
      <c r="Q29" s="4"/>
    </row>
    <row r="30" spans="1:17" ht="104" customHeight="1" x14ac:dyDescent="0.2">
      <c r="A30" s="7" t="s">
        <v>46</v>
      </c>
      <c r="B30" s="7" t="s">
        <v>13</v>
      </c>
      <c r="C30" s="7" t="s">
        <v>162</v>
      </c>
      <c r="D30" s="10"/>
      <c r="E30" s="119"/>
      <c r="F30" s="7" t="s">
        <v>163</v>
      </c>
      <c r="G30" s="7" t="s">
        <v>164</v>
      </c>
      <c r="H30" s="7" t="s">
        <v>165</v>
      </c>
      <c r="I30" s="7" t="s">
        <v>365</v>
      </c>
      <c r="J30" s="10"/>
      <c r="K30" s="4"/>
      <c r="L30" s="4"/>
      <c r="M30" s="4"/>
      <c r="N30" s="4"/>
      <c r="O30" s="4"/>
      <c r="P30" s="4"/>
      <c r="Q30" s="4"/>
    </row>
    <row r="31" spans="1:17" ht="192" customHeight="1" x14ac:dyDescent="0.2">
      <c r="A31" s="7" t="s">
        <v>167</v>
      </c>
      <c r="B31" s="7" t="s">
        <v>13</v>
      </c>
      <c r="C31" s="7" t="s">
        <v>168</v>
      </c>
      <c r="D31" s="7" t="s">
        <v>29</v>
      </c>
      <c r="E31" s="119"/>
      <c r="F31" s="7" t="s">
        <v>169</v>
      </c>
      <c r="G31" s="10"/>
      <c r="H31" s="7" t="s">
        <v>101</v>
      </c>
      <c r="I31" s="10"/>
      <c r="J31" s="7" t="s">
        <v>170</v>
      </c>
      <c r="K31" s="4"/>
      <c r="L31" s="4"/>
      <c r="M31" s="4"/>
      <c r="N31" s="4"/>
      <c r="O31" s="4"/>
      <c r="P31" s="4"/>
      <c r="Q31" s="4"/>
    </row>
    <row r="32" spans="1:17" ht="35" customHeight="1" x14ac:dyDescent="0.2">
      <c r="A32" s="7" t="s">
        <v>132</v>
      </c>
      <c r="B32" s="7" t="s">
        <v>20</v>
      </c>
      <c r="C32" s="7" t="s">
        <v>171</v>
      </c>
      <c r="D32" s="10"/>
      <c r="E32" s="118" t="s">
        <v>366</v>
      </c>
      <c r="F32" s="7" t="s">
        <v>172</v>
      </c>
      <c r="G32" s="10"/>
      <c r="H32" s="7" t="s">
        <v>31</v>
      </c>
      <c r="I32" s="10"/>
      <c r="J32" s="10"/>
      <c r="K32" s="4"/>
      <c r="L32" s="4"/>
      <c r="M32" s="4"/>
      <c r="N32" s="4"/>
      <c r="O32" s="4"/>
      <c r="P32" s="4"/>
      <c r="Q32" s="4"/>
    </row>
    <row r="33" spans="1:17" ht="72" customHeight="1" x14ac:dyDescent="0.2">
      <c r="A33" s="7" t="s">
        <v>132</v>
      </c>
      <c r="B33" s="7" t="s">
        <v>173</v>
      </c>
      <c r="C33" s="7" t="s">
        <v>174</v>
      </c>
      <c r="D33" s="7" t="s">
        <v>94</v>
      </c>
      <c r="E33" s="118" t="s">
        <v>367</v>
      </c>
      <c r="F33" s="7" t="s">
        <v>175</v>
      </c>
      <c r="G33" s="7" t="s">
        <v>176</v>
      </c>
      <c r="H33" s="7" t="s">
        <v>177</v>
      </c>
      <c r="I33" s="7" t="s">
        <v>368</v>
      </c>
      <c r="J33" s="10"/>
      <c r="K33" s="4"/>
      <c r="L33" s="4"/>
      <c r="M33" s="4"/>
      <c r="N33" s="4"/>
      <c r="O33" s="4"/>
      <c r="P33" s="4"/>
      <c r="Q33" s="4"/>
    </row>
    <row r="34" spans="1:17" ht="149" customHeight="1" x14ac:dyDescent="0.2">
      <c r="A34" s="10"/>
      <c r="B34" s="10"/>
      <c r="C34" s="10"/>
      <c r="D34" s="10"/>
      <c r="E34" s="119"/>
      <c r="F34" s="7" t="s">
        <v>180</v>
      </c>
      <c r="G34" s="10"/>
      <c r="H34" s="7" t="s">
        <v>40</v>
      </c>
      <c r="I34" s="10"/>
      <c r="J34" s="10"/>
      <c r="K34" s="4"/>
      <c r="L34" s="4"/>
      <c r="M34" s="4"/>
      <c r="N34" s="4"/>
      <c r="O34" s="4"/>
      <c r="P34" s="4"/>
      <c r="Q34" s="4"/>
    </row>
    <row r="35" spans="1:17" ht="409" customHeight="1" x14ac:dyDescent="0.2">
      <c r="A35" s="7" t="s">
        <v>98</v>
      </c>
      <c r="B35" s="7" t="s">
        <v>13</v>
      </c>
      <c r="C35" s="7" t="s">
        <v>181</v>
      </c>
      <c r="D35" s="7" t="s">
        <v>369</v>
      </c>
      <c r="E35" s="118" t="s">
        <v>741</v>
      </c>
      <c r="F35" s="7" t="s">
        <v>182</v>
      </c>
      <c r="G35" s="10"/>
      <c r="H35" s="7" t="s">
        <v>370</v>
      </c>
      <c r="I35" s="7" t="s">
        <v>371</v>
      </c>
      <c r="J35" s="7" t="s">
        <v>372</v>
      </c>
      <c r="K35" s="4"/>
      <c r="L35" s="4"/>
      <c r="M35" s="4"/>
      <c r="N35" s="4"/>
      <c r="O35" s="4"/>
      <c r="P35" s="4"/>
      <c r="Q35" s="4"/>
    </row>
    <row r="36" spans="1:17" ht="99" customHeight="1" x14ac:dyDescent="0.2">
      <c r="A36" s="7" t="s">
        <v>132</v>
      </c>
      <c r="B36" s="7" t="s">
        <v>20</v>
      </c>
      <c r="C36" s="7" t="s">
        <v>183</v>
      </c>
      <c r="D36" s="7" t="s">
        <v>184</v>
      </c>
      <c r="E36" s="118" t="s">
        <v>373</v>
      </c>
      <c r="F36" s="7" t="s">
        <v>185</v>
      </c>
      <c r="G36" s="10"/>
      <c r="H36" s="7" t="s">
        <v>186</v>
      </c>
      <c r="I36" s="10"/>
      <c r="J36" s="10"/>
      <c r="K36" s="4"/>
      <c r="L36" s="4"/>
      <c r="M36" s="4"/>
      <c r="N36" s="4"/>
      <c r="O36" s="4"/>
      <c r="P36" s="4"/>
      <c r="Q36" s="4"/>
    </row>
    <row r="37" spans="1:17" ht="88" customHeight="1" x14ac:dyDescent="0.2">
      <c r="A37" s="7" t="s">
        <v>187</v>
      </c>
      <c r="B37" s="7" t="s">
        <v>188</v>
      </c>
      <c r="C37" s="7" t="s">
        <v>189</v>
      </c>
      <c r="D37" s="7" t="s">
        <v>190</v>
      </c>
      <c r="E37" s="118" t="s">
        <v>191</v>
      </c>
      <c r="F37" s="7" t="s">
        <v>192</v>
      </c>
      <c r="G37" s="7" t="s">
        <v>193</v>
      </c>
      <c r="H37" s="7" t="s">
        <v>374</v>
      </c>
      <c r="I37" s="7" t="s">
        <v>194</v>
      </c>
      <c r="J37" s="7" t="s">
        <v>195</v>
      </c>
      <c r="K37" s="4"/>
      <c r="L37" s="4"/>
      <c r="M37" s="4"/>
      <c r="N37" s="4"/>
      <c r="O37" s="4"/>
      <c r="P37" s="4"/>
      <c r="Q37" s="4"/>
    </row>
    <row r="38" spans="1:17" ht="361" customHeight="1" x14ac:dyDescent="0.2">
      <c r="A38" s="7" t="s">
        <v>75</v>
      </c>
      <c r="B38" s="7" t="s">
        <v>188</v>
      </c>
      <c r="C38" s="7" t="s">
        <v>196</v>
      </c>
      <c r="D38" s="7" t="s">
        <v>94</v>
      </c>
      <c r="E38" s="118" t="s">
        <v>197</v>
      </c>
      <c r="F38" s="114" t="s">
        <v>198</v>
      </c>
      <c r="G38" s="7" t="s">
        <v>375</v>
      </c>
      <c r="H38" s="7" t="s">
        <v>123</v>
      </c>
      <c r="I38" s="7" t="s">
        <v>199</v>
      </c>
      <c r="J38" s="7" t="s">
        <v>200</v>
      </c>
      <c r="K38" s="4"/>
      <c r="L38" s="4"/>
      <c r="M38" s="4"/>
      <c r="N38" s="4"/>
      <c r="O38" s="4"/>
      <c r="P38" s="4"/>
      <c r="Q38" s="4"/>
    </row>
    <row r="39" spans="1:17" ht="149" customHeight="1" x14ac:dyDescent="0.2">
      <c r="A39" s="7" t="s">
        <v>140</v>
      </c>
      <c r="B39" s="7" t="s">
        <v>47</v>
      </c>
      <c r="C39" s="7" t="s">
        <v>99</v>
      </c>
      <c r="D39" s="7" t="s">
        <v>141</v>
      </c>
      <c r="E39" s="118" t="s">
        <v>202</v>
      </c>
      <c r="F39" s="7" t="s">
        <v>203</v>
      </c>
      <c r="G39" s="7" t="s">
        <v>204</v>
      </c>
      <c r="H39" s="7" t="s">
        <v>205</v>
      </c>
      <c r="I39" s="7" t="s">
        <v>206</v>
      </c>
      <c r="J39" s="7" t="s">
        <v>376</v>
      </c>
      <c r="K39" s="4"/>
      <c r="L39" s="4"/>
      <c r="M39" s="4"/>
      <c r="N39" s="4"/>
      <c r="O39" s="4"/>
      <c r="P39" s="4"/>
      <c r="Q39" s="4"/>
    </row>
    <row r="40" spans="1:17" ht="146" customHeight="1" x14ac:dyDescent="0.2">
      <c r="A40" s="7" t="s">
        <v>52</v>
      </c>
      <c r="B40" s="7" t="s">
        <v>113</v>
      </c>
      <c r="C40" s="7" t="s">
        <v>28</v>
      </c>
      <c r="D40" s="10"/>
      <c r="E40" s="118" t="s">
        <v>207</v>
      </c>
      <c r="F40" s="7" t="s">
        <v>208</v>
      </c>
      <c r="G40" s="10"/>
      <c r="H40" s="7" t="s">
        <v>209</v>
      </c>
      <c r="I40" s="10"/>
      <c r="J40" s="10"/>
      <c r="K40" s="4"/>
      <c r="L40" s="4"/>
      <c r="M40" s="4"/>
      <c r="N40" s="4"/>
      <c r="O40" s="4"/>
      <c r="P40" s="4"/>
      <c r="Q40" s="4"/>
    </row>
    <row r="41" spans="1:17" ht="186" customHeight="1" x14ac:dyDescent="0.2">
      <c r="A41" s="7" t="s">
        <v>98</v>
      </c>
      <c r="B41" s="7" t="s">
        <v>211</v>
      </c>
      <c r="C41" s="7" t="s">
        <v>212</v>
      </c>
      <c r="D41" s="7" t="s">
        <v>213</v>
      </c>
      <c r="E41" s="118" t="s">
        <v>742</v>
      </c>
      <c r="F41" s="7" t="s">
        <v>214</v>
      </c>
      <c r="G41" s="7" t="s">
        <v>215</v>
      </c>
      <c r="H41" s="7" t="s">
        <v>86</v>
      </c>
      <c r="I41" s="7" t="s">
        <v>216</v>
      </c>
      <c r="J41" s="7" t="s">
        <v>377</v>
      </c>
      <c r="K41" s="4"/>
      <c r="L41" s="4"/>
      <c r="M41" s="4"/>
      <c r="N41" s="4"/>
      <c r="O41" s="4"/>
      <c r="P41" s="4"/>
      <c r="Q41" s="4"/>
    </row>
    <row r="42" spans="1:17" ht="163" customHeight="1" x14ac:dyDescent="0.2">
      <c r="A42" s="7" t="s">
        <v>98</v>
      </c>
      <c r="B42" s="7" t="s">
        <v>35</v>
      </c>
      <c r="C42" s="7" t="s">
        <v>145</v>
      </c>
      <c r="D42" s="10"/>
      <c r="E42" s="118" t="s">
        <v>202</v>
      </c>
      <c r="F42" s="7" t="s">
        <v>217</v>
      </c>
      <c r="G42" s="10"/>
      <c r="H42" s="7" t="s">
        <v>218</v>
      </c>
      <c r="I42" s="10"/>
      <c r="J42" s="7" t="s">
        <v>219</v>
      </c>
      <c r="K42" s="4"/>
      <c r="L42" s="4"/>
      <c r="M42" s="4"/>
      <c r="N42" s="4"/>
      <c r="O42" s="4"/>
      <c r="P42" s="4"/>
      <c r="Q42" s="4"/>
    </row>
    <row r="43" spans="1:17" ht="68" customHeight="1" x14ac:dyDescent="0.2">
      <c r="A43" s="7" t="s">
        <v>27</v>
      </c>
      <c r="B43" s="7" t="s">
        <v>20</v>
      </c>
      <c r="C43" s="7" t="s">
        <v>28</v>
      </c>
      <c r="D43" s="10"/>
      <c r="E43" s="118" t="s">
        <v>220</v>
      </c>
      <c r="F43" s="7" t="s">
        <v>221</v>
      </c>
      <c r="G43" s="10"/>
      <c r="H43" s="7" t="s">
        <v>378</v>
      </c>
      <c r="I43" s="7" t="s">
        <v>379</v>
      </c>
      <c r="J43" s="10"/>
      <c r="K43" s="4"/>
      <c r="L43" s="4"/>
      <c r="M43" s="4"/>
      <c r="N43" s="4"/>
      <c r="O43" s="4"/>
      <c r="P43" s="4"/>
      <c r="Q43" s="4"/>
    </row>
    <row r="44" spans="1:17" ht="187" customHeight="1" x14ac:dyDescent="0.2">
      <c r="A44" s="7" t="s">
        <v>52</v>
      </c>
      <c r="B44" s="7" t="s">
        <v>20</v>
      </c>
      <c r="C44" s="7" t="s">
        <v>223</v>
      </c>
      <c r="D44" s="7" t="s">
        <v>224</v>
      </c>
      <c r="E44" s="118" t="s">
        <v>225</v>
      </c>
      <c r="F44" s="7" t="s">
        <v>226</v>
      </c>
      <c r="G44" s="7" t="s">
        <v>381</v>
      </c>
      <c r="H44" s="7" t="s">
        <v>382</v>
      </c>
      <c r="I44" s="7" t="s">
        <v>227</v>
      </c>
      <c r="J44" s="7" t="s">
        <v>228</v>
      </c>
      <c r="K44" s="4"/>
      <c r="L44" s="4"/>
      <c r="M44" s="4"/>
      <c r="N44" s="4"/>
      <c r="O44" s="4"/>
      <c r="P44" s="4"/>
      <c r="Q44" s="4"/>
    </row>
    <row r="45" spans="1:17" ht="297" customHeight="1" x14ac:dyDescent="0.2">
      <c r="A45" s="7" t="s">
        <v>52</v>
      </c>
      <c r="B45" s="7" t="s">
        <v>13</v>
      </c>
      <c r="C45" s="7" t="s">
        <v>229</v>
      </c>
      <c r="D45" s="7" t="s">
        <v>230</v>
      </c>
      <c r="E45" s="119"/>
      <c r="F45" s="7" t="s">
        <v>231</v>
      </c>
      <c r="G45" s="10"/>
      <c r="H45" s="7" t="s">
        <v>383</v>
      </c>
      <c r="I45" s="7" t="s">
        <v>232</v>
      </c>
      <c r="J45" s="10"/>
      <c r="K45" s="4"/>
      <c r="L45" s="4"/>
      <c r="M45" s="4"/>
      <c r="N45" s="4"/>
      <c r="O45" s="4"/>
      <c r="P45" s="4"/>
      <c r="Q45" s="4"/>
    </row>
    <row r="46" spans="1:17" ht="282" customHeight="1" x14ac:dyDescent="0.2">
      <c r="A46" s="7" t="s">
        <v>52</v>
      </c>
      <c r="B46" s="7" t="s">
        <v>13</v>
      </c>
      <c r="C46" s="7" t="s">
        <v>233</v>
      </c>
      <c r="D46" s="7" t="s">
        <v>234</v>
      </c>
      <c r="E46" s="118" t="s">
        <v>743</v>
      </c>
      <c r="F46" s="7" t="s">
        <v>235</v>
      </c>
      <c r="G46" s="7" t="s">
        <v>384</v>
      </c>
      <c r="H46" s="7" t="s">
        <v>236</v>
      </c>
      <c r="I46" s="7" t="s">
        <v>237</v>
      </c>
      <c r="J46" s="7" t="s">
        <v>385</v>
      </c>
      <c r="K46" s="4"/>
      <c r="L46" s="4"/>
      <c r="M46" s="4"/>
      <c r="N46" s="4"/>
      <c r="O46" s="4"/>
      <c r="P46" s="4"/>
      <c r="Q46" s="4"/>
    </row>
    <row r="47" spans="1:17" ht="30" customHeight="1" x14ac:dyDescent="0.2">
      <c r="A47" s="7" t="s">
        <v>46</v>
      </c>
      <c r="B47" s="7" t="s">
        <v>13</v>
      </c>
      <c r="C47" s="7" t="s">
        <v>239</v>
      </c>
      <c r="D47" s="7" t="s">
        <v>65</v>
      </c>
      <c r="E47" s="118" t="s">
        <v>240</v>
      </c>
      <c r="F47" s="7" t="s">
        <v>241</v>
      </c>
      <c r="G47" s="10"/>
      <c r="H47" s="7" t="s">
        <v>242</v>
      </c>
      <c r="I47" s="10"/>
      <c r="J47" s="10"/>
      <c r="K47" s="4"/>
      <c r="L47" s="4"/>
      <c r="M47" s="4"/>
      <c r="N47" s="4"/>
      <c r="O47" s="4"/>
      <c r="P47" s="4"/>
      <c r="Q47" s="4"/>
    </row>
    <row r="48" spans="1:17" ht="15.75" customHeight="1" x14ac:dyDescent="0.2">
      <c r="A48" s="7" t="s">
        <v>46</v>
      </c>
      <c r="B48" s="7" t="s">
        <v>20</v>
      </c>
      <c r="C48" s="7" t="s">
        <v>243</v>
      </c>
      <c r="D48" s="10"/>
      <c r="E48" s="119"/>
      <c r="F48" s="7" t="s">
        <v>221</v>
      </c>
      <c r="G48" s="10"/>
      <c r="H48" s="10"/>
      <c r="I48" s="10"/>
      <c r="J48" s="10"/>
      <c r="K48" s="4"/>
      <c r="L48" s="4"/>
      <c r="M48" s="4"/>
      <c r="N48" s="4"/>
      <c r="O48" s="4"/>
      <c r="P48" s="4"/>
      <c r="Q48" s="4"/>
    </row>
    <row r="49" spans="1:17" ht="107" customHeight="1" x14ac:dyDescent="0.2">
      <c r="A49" s="7" t="s">
        <v>187</v>
      </c>
      <c r="B49" s="7" t="s">
        <v>13</v>
      </c>
      <c r="C49" s="7" t="s">
        <v>245</v>
      </c>
      <c r="D49" s="7" t="s">
        <v>94</v>
      </c>
      <c r="E49" s="119"/>
      <c r="F49" s="7" t="s">
        <v>246</v>
      </c>
      <c r="G49" s="10"/>
      <c r="H49" s="7" t="s">
        <v>247</v>
      </c>
      <c r="I49" s="7" t="s">
        <v>386</v>
      </c>
      <c r="J49" s="7" t="s">
        <v>387</v>
      </c>
      <c r="K49" s="4"/>
      <c r="L49" s="4"/>
      <c r="M49" s="4"/>
      <c r="N49" s="4"/>
      <c r="O49" s="4"/>
      <c r="P49" s="4"/>
      <c r="Q49" s="4"/>
    </row>
    <row r="50" spans="1:17" ht="154" customHeight="1" x14ac:dyDescent="0.2">
      <c r="A50" s="7" t="s">
        <v>75</v>
      </c>
      <c r="B50" s="7" t="s">
        <v>20</v>
      </c>
      <c r="C50" s="7" t="s">
        <v>174</v>
      </c>
      <c r="D50" s="7" t="s">
        <v>94</v>
      </c>
      <c r="E50" s="118" t="s">
        <v>388</v>
      </c>
      <c r="F50" s="7" t="s">
        <v>389</v>
      </c>
      <c r="G50" s="7" t="s">
        <v>248</v>
      </c>
      <c r="H50" s="7" t="s">
        <v>390</v>
      </c>
      <c r="I50" s="7" t="s">
        <v>391</v>
      </c>
      <c r="J50" s="7" t="s">
        <v>392</v>
      </c>
      <c r="K50" s="4"/>
      <c r="L50" s="4"/>
      <c r="M50" s="4"/>
      <c r="N50" s="4"/>
      <c r="O50" s="4"/>
      <c r="P50" s="4"/>
      <c r="Q50" s="4"/>
    </row>
    <row r="51" spans="1:17" ht="182" customHeight="1" x14ac:dyDescent="0.2">
      <c r="A51" s="7" t="s">
        <v>46</v>
      </c>
      <c r="B51" s="7" t="s">
        <v>102</v>
      </c>
      <c r="C51" s="7" t="s">
        <v>249</v>
      </c>
      <c r="D51" s="10"/>
      <c r="E51" s="118" t="s">
        <v>250</v>
      </c>
      <c r="F51" s="7" t="s">
        <v>251</v>
      </c>
      <c r="G51" s="10"/>
      <c r="H51" s="7" t="s">
        <v>252</v>
      </c>
      <c r="I51" s="10"/>
      <c r="J51" s="7" t="s">
        <v>393</v>
      </c>
      <c r="K51" s="4"/>
      <c r="L51" s="4"/>
      <c r="M51" s="4"/>
      <c r="N51" s="4"/>
      <c r="O51" s="4"/>
      <c r="P51" s="4"/>
      <c r="Q51" s="4"/>
    </row>
    <row r="52" spans="1:17" ht="33" customHeight="1" x14ac:dyDescent="0.2">
      <c r="A52" s="7" t="s">
        <v>46</v>
      </c>
      <c r="B52" s="7" t="s">
        <v>20</v>
      </c>
      <c r="C52" s="7" t="s">
        <v>253</v>
      </c>
      <c r="D52" s="7" t="s">
        <v>141</v>
      </c>
      <c r="E52" s="119"/>
      <c r="F52" s="7" t="s">
        <v>70</v>
      </c>
      <c r="G52" s="10"/>
      <c r="H52" s="7" t="s">
        <v>148</v>
      </c>
      <c r="I52" s="10"/>
      <c r="J52" s="10"/>
      <c r="K52" s="4"/>
      <c r="L52" s="4"/>
      <c r="M52" s="4"/>
      <c r="N52" s="4"/>
      <c r="O52" s="4"/>
      <c r="P52" s="4"/>
      <c r="Q52" s="4"/>
    </row>
    <row r="53" spans="1:17" ht="15.75" customHeight="1" x14ac:dyDescent="0.2">
      <c r="A53" s="7" t="s">
        <v>46</v>
      </c>
      <c r="B53" s="7" t="s">
        <v>13</v>
      </c>
      <c r="C53" s="7" t="s">
        <v>249</v>
      </c>
      <c r="D53" s="10"/>
      <c r="E53" s="119"/>
      <c r="F53" s="7" t="s">
        <v>254</v>
      </c>
      <c r="G53" s="10"/>
      <c r="H53" s="7" t="s">
        <v>31</v>
      </c>
      <c r="I53" s="10"/>
      <c r="J53" s="10"/>
      <c r="K53" s="4"/>
      <c r="L53" s="4"/>
      <c r="M53" s="4"/>
      <c r="N53" s="4"/>
      <c r="O53" s="4"/>
      <c r="P53" s="4"/>
      <c r="Q53" s="4"/>
    </row>
    <row r="54" spans="1:17" ht="66" customHeight="1" x14ac:dyDescent="0.2">
      <c r="A54" s="7" t="s">
        <v>46</v>
      </c>
      <c r="B54" s="7" t="s">
        <v>20</v>
      </c>
      <c r="C54" s="7" t="s">
        <v>93</v>
      </c>
      <c r="D54" s="7" t="s">
        <v>94</v>
      </c>
      <c r="E54" s="119"/>
      <c r="F54" s="7" t="s">
        <v>254</v>
      </c>
      <c r="G54" s="10"/>
      <c r="H54" s="7" t="s">
        <v>394</v>
      </c>
      <c r="I54" s="7" t="s">
        <v>395</v>
      </c>
      <c r="J54" s="10"/>
      <c r="K54" s="4"/>
      <c r="L54" s="4"/>
      <c r="M54" s="4"/>
      <c r="N54" s="4"/>
      <c r="O54" s="4"/>
      <c r="P54" s="4"/>
      <c r="Q54" s="4"/>
    </row>
    <row r="55" spans="1:17" ht="216" customHeight="1" x14ac:dyDescent="0.2">
      <c r="A55" s="7" t="s">
        <v>98</v>
      </c>
      <c r="B55" s="7" t="s">
        <v>102</v>
      </c>
      <c r="C55" s="7" t="s">
        <v>99</v>
      </c>
      <c r="D55" s="7" t="s">
        <v>29</v>
      </c>
      <c r="E55" s="118" t="s">
        <v>255</v>
      </c>
      <c r="F55" s="7" t="s">
        <v>256</v>
      </c>
      <c r="G55" s="7" t="s">
        <v>396</v>
      </c>
      <c r="H55" s="7" t="s">
        <v>257</v>
      </c>
      <c r="I55" s="7" t="s">
        <v>258</v>
      </c>
      <c r="J55" s="7" t="s">
        <v>259</v>
      </c>
      <c r="K55" s="4"/>
      <c r="L55" s="4"/>
      <c r="M55" s="4"/>
      <c r="N55" s="4"/>
      <c r="O55" s="4"/>
      <c r="P55" s="4"/>
      <c r="Q55" s="4"/>
    </row>
    <row r="56" spans="1:17" ht="104" customHeight="1" x14ac:dyDescent="0.2">
      <c r="A56" s="7" t="s">
        <v>91</v>
      </c>
      <c r="B56" s="7" t="s">
        <v>13</v>
      </c>
      <c r="C56" s="7" t="s">
        <v>397</v>
      </c>
      <c r="D56" s="10"/>
      <c r="E56" s="119"/>
      <c r="F56" s="7" t="s">
        <v>260</v>
      </c>
      <c r="G56" s="10"/>
      <c r="H56" s="7" t="s">
        <v>118</v>
      </c>
      <c r="I56" s="10"/>
      <c r="J56" s="10"/>
      <c r="K56" s="4"/>
      <c r="L56" s="4"/>
      <c r="M56" s="4"/>
      <c r="N56" s="4"/>
      <c r="O56" s="4"/>
      <c r="P56" s="4"/>
      <c r="Q56" s="4"/>
    </row>
    <row r="57" spans="1:17" ht="116" customHeight="1" x14ac:dyDescent="0.2">
      <c r="A57" s="7" t="s">
        <v>46</v>
      </c>
      <c r="B57" s="7" t="s">
        <v>35</v>
      </c>
      <c r="C57" s="7" t="s">
        <v>253</v>
      </c>
      <c r="D57" s="7" t="s">
        <v>261</v>
      </c>
      <c r="E57" s="118" t="s">
        <v>744</v>
      </c>
      <c r="F57" s="7" t="s">
        <v>262</v>
      </c>
      <c r="G57" s="10"/>
      <c r="H57" s="7" t="s">
        <v>101</v>
      </c>
      <c r="I57" s="10"/>
      <c r="J57" s="7" t="s">
        <v>263</v>
      </c>
      <c r="K57" s="4"/>
      <c r="L57" s="4"/>
      <c r="M57" s="4"/>
      <c r="N57" s="4"/>
      <c r="O57" s="4"/>
      <c r="P57" s="4"/>
      <c r="Q57" s="4"/>
    </row>
    <row r="58" spans="1:17" ht="38" customHeight="1" x14ac:dyDescent="0.2">
      <c r="A58" s="7" t="s">
        <v>46</v>
      </c>
      <c r="B58" s="7" t="s">
        <v>20</v>
      </c>
      <c r="C58" s="7" t="s">
        <v>264</v>
      </c>
      <c r="D58" s="10"/>
      <c r="E58" s="119"/>
      <c r="F58" s="7" t="s">
        <v>55</v>
      </c>
      <c r="G58" s="10"/>
      <c r="H58" s="7" t="s">
        <v>398</v>
      </c>
      <c r="I58" s="10"/>
      <c r="J58" s="10"/>
      <c r="K58" s="4"/>
      <c r="L58" s="4"/>
      <c r="M58" s="4"/>
      <c r="N58" s="4"/>
      <c r="O58" s="4"/>
      <c r="P58" s="4"/>
      <c r="Q58" s="4"/>
    </row>
    <row r="59" spans="1:17" ht="97" customHeight="1" x14ac:dyDescent="0.2">
      <c r="A59" s="7" t="s">
        <v>91</v>
      </c>
      <c r="B59" s="7" t="s">
        <v>188</v>
      </c>
      <c r="C59" s="7" t="s">
        <v>249</v>
      </c>
      <c r="D59" s="10"/>
      <c r="E59" s="118" t="s">
        <v>265</v>
      </c>
      <c r="F59" s="7" t="s">
        <v>266</v>
      </c>
      <c r="G59" s="10"/>
      <c r="H59" s="7" t="s">
        <v>50</v>
      </c>
      <c r="I59" s="10"/>
      <c r="J59" s="7" t="s">
        <v>399</v>
      </c>
      <c r="K59" s="4"/>
      <c r="L59" s="4"/>
      <c r="M59" s="4"/>
      <c r="N59" s="4"/>
      <c r="O59" s="4"/>
      <c r="P59" s="4"/>
      <c r="Q59" s="4"/>
    </row>
    <row r="60" spans="1:17" ht="94" customHeight="1" x14ac:dyDescent="0.2">
      <c r="A60" s="7" t="s">
        <v>46</v>
      </c>
      <c r="B60" s="7" t="s">
        <v>82</v>
      </c>
      <c r="C60" s="7" t="s">
        <v>267</v>
      </c>
      <c r="D60" s="10"/>
      <c r="E60" s="119"/>
      <c r="F60" s="7" t="s">
        <v>198</v>
      </c>
      <c r="G60" s="10"/>
      <c r="H60" s="7" t="s">
        <v>118</v>
      </c>
      <c r="I60" s="10"/>
      <c r="J60" s="10"/>
      <c r="K60" s="4"/>
      <c r="L60" s="4"/>
      <c r="M60" s="4"/>
      <c r="N60" s="4"/>
      <c r="O60" s="4"/>
      <c r="P60" s="4"/>
      <c r="Q60" s="4"/>
    </row>
    <row r="61" spans="1:17" ht="135" customHeight="1" x14ac:dyDescent="0.2">
      <c r="A61" s="7" t="s">
        <v>132</v>
      </c>
      <c r="B61" s="7" t="s">
        <v>13</v>
      </c>
      <c r="C61" s="7" t="s">
        <v>99</v>
      </c>
      <c r="D61" s="7" t="s">
        <v>94</v>
      </c>
      <c r="E61" s="119"/>
      <c r="F61" s="7" t="s">
        <v>268</v>
      </c>
      <c r="G61" s="10"/>
      <c r="H61" s="7" t="s">
        <v>269</v>
      </c>
      <c r="I61" s="7" t="s">
        <v>400</v>
      </c>
      <c r="J61" s="7" t="s">
        <v>270</v>
      </c>
      <c r="K61" s="4"/>
      <c r="L61" s="4"/>
      <c r="M61" s="4"/>
      <c r="N61" s="4"/>
      <c r="O61" s="4"/>
      <c r="P61" s="4"/>
      <c r="Q61" s="4"/>
    </row>
    <row r="62" spans="1:17" ht="117" customHeight="1" x14ac:dyDescent="0.2">
      <c r="A62" s="7" t="s">
        <v>46</v>
      </c>
      <c r="B62" s="7" t="s">
        <v>20</v>
      </c>
      <c r="C62" s="7" t="s">
        <v>271</v>
      </c>
      <c r="D62" s="7" t="s">
        <v>272</v>
      </c>
      <c r="E62" s="118" t="s">
        <v>745</v>
      </c>
      <c r="F62" s="7" t="s">
        <v>401</v>
      </c>
      <c r="G62" s="10"/>
      <c r="H62" s="7" t="s">
        <v>273</v>
      </c>
      <c r="I62" s="7" t="s">
        <v>274</v>
      </c>
      <c r="J62" s="7" t="s">
        <v>275</v>
      </c>
      <c r="K62" s="4"/>
      <c r="L62" s="4"/>
      <c r="M62" s="4"/>
      <c r="N62" s="4"/>
      <c r="O62" s="4"/>
      <c r="P62" s="4"/>
      <c r="Q62" s="4"/>
    </row>
    <row r="63" spans="1:17" ht="107" customHeight="1" x14ac:dyDescent="0.2">
      <c r="A63" s="7" t="s">
        <v>75</v>
      </c>
      <c r="B63" s="7" t="s">
        <v>173</v>
      </c>
      <c r="C63" s="7" t="s">
        <v>276</v>
      </c>
      <c r="D63" s="10"/>
      <c r="E63" s="118" t="s">
        <v>402</v>
      </c>
      <c r="F63" s="7" t="s">
        <v>254</v>
      </c>
      <c r="G63" s="7" t="s">
        <v>277</v>
      </c>
      <c r="H63" s="7" t="s">
        <v>278</v>
      </c>
      <c r="I63" s="10"/>
      <c r="J63" s="10"/>
      <c r="K63" s="4"/>
      <c r="L63" s="4"/>
      <c r="M63" s="4"/>
      <c r="N63" s="4"/>
      <c r="O63" s="4"/>
      <c r="P63" s="4"/>
      <c r="Q63" s="4"/>
    </row>
    <row r="64" spans="1:17" ht="118" customHeight="1" x14ac:dyDescent="0.2">
      <c r="A64" s="7" t="s">
        <v>75</v>
      </c>
      <c r="B64" s="7" t="s">
        <v>13</v>
      </c>
      <c r="C64" s="7" t="s">
        <v>99</v>
      </c>
      <c r="D64" s="7" t="s">
        <v>94</v>
      </c>
      <c r="E64" s="118" t="s">
        <v>279</v>
      </c>
      <c r="F64" s="7" t="s">
        <v>280</v>
      </c>
      <c r="G64" s="7" t="s">
        <v>281</v>
      </c>
      <c r="H64" s="7" t="s">
        <v>86</v>
      </c>
      <c r="I64" s="7" t="s">
        <v>282</v>
      </c>
      <c r="J64" s="10"/>
      <c r="K64" s="4"/>
      <c r="L64" s="4"/>
      <c r="M64" s="4"/>
      <c r="N64" s="4"/>
      <c r="O64" s="4"/>
      <c r="P64" s="4"/>
      <c r="Q64" s="4"/>
    </row>
    <row r="65" spans="1:17" ht="155" customHeight="1" x14ac:dyDescent="0.2">
      <c r="A65" s="7" t="s">
        <v>75</v>
      </c>
      <c r="B65" s="7" t="s">
        <v>188</v>
      </c>
      <c r="C65" s="7" t="s">
        <v>283</v>
      </c>
      <c r="D65" s="10"/>
      <c r="E65" s="118" t="s">
        <v>403</v>
      </c>
      <c r="F65" s="7" t="s">
        <v>284</v>
      </c>
      <c r="G65" s="7" t="s">
        <v>285</v>
      </c>
      <c r="H65" s="7" t="s">
        <v>286</v>
      </c>
      <c r="I65" s="7" t="s">
        <v>404</v>
      </c>
      <c r="J65" s="7" t="s">
        <v>405</v>
      </c>
      <c r="K65" s="4"/>
      <c r="L65" s="4"/>
      <c r="M65" s="4"/>
      <c r="N65" s="4"/>
      <c r="O65" s="4"/>
      <c r="P65" s="4"/>
      <c r="Q65" s="4"/>
    </row>
    <row r="66" spans="1:17" ht="38" customHeight="1" x14ac:dyDescent="0.2">
      <c r="A66" s="7" t="s">
        <v>52</v>
      </c>
      <c r="B66" s="7" t="s">
        <v>20</v>
      </c>
      <c r="C66" s="7" t="s">
        <v>103</v>
      </c>
      <c r="D66" s="10"/>
      <c r="E66" s="118" t="s">
        <v>287</v>
      </c>
      <c r="F66" s="7" t="s">
        <v>288</v>
      </c>
      <c r="G66" s="7" t="s">
        <v>289</v>
      </c>
      <c r="H66" s="7" t="s">
        <v>148</v>
      </c>
      <c r="I66" s="7" t="s">
        <v>290</v>
      </c>
      <c r="J66" s="10"/>
      <c r="K66" s="4"/>
      <c r="L66" s="4"/>
      <c r="M66" s="4"/>
      <c r="N66" s="4"/>
      <c r="O66" s="4"/>
      <c r="P66" s="4"/>
      <c r="Q66" s="4"/>
    </row>
    <row r="67" spans="1:17" ht="81" customHeight="1" x14ac:dyDescent="0.2">
      <c r="A67" s="7" t="s">
        <v>187</v>
      </c>
      <c r="B67" s="7" t="s">
        <v>102</v>
      </c>
      <c r="C67" s="7" t="s">
        <v>291</v>
      </c>
      <c r="D67" s="7" t="s">
        <v>94</v>
      </c>
      <c r="E67" s="118" t="s">
        <v>407</v>
      </c>
      <c r="F67" s="7" t="s">
        <v>292</v>
      </c>
      <c r="G67" s="10"/>
      <c r="H67" s="7" t="s">
        <v>293</v>
      </c>
      <c r="I67" s="10"/>
      <c r="J67" s="10"/>
      <c r="K67" s="4"/>
      <c r="L67" s="4"/>
      <c r="M67" s="4"/>
      <c r="N67" s="4"/>
      <c r="O67" s="4"/>
      <c r="P67" s="4"/>
      <c r="Q67" s="4"/>
    </row>
    <row r="68" spans="1:17" ht="133" customHeight="1" x14ac:dyDescent="0.2">
      <c r="A68" s="7" t="s">
        <v>75</v>
      </c>
      <c r="B68" s="7" t="s">
        <v>13</v>
      </c>
      <c r="C68" s="7" t="s">
        <v>294</v>
      </c>
      <c r="D68" s="7" t="s">
        <v>141</v>
      </c>
      <c r="E68" s="118" t="s">
        <v>408</v>
      </c>
      <c r="F68" s="7" t="s">
        <v>295</v>
      </c>
      <c r="G68" s="7" t="s">
        <v>296</v>
      </c>
      <c r="H68" s="7" t="s">
        <v>297</v>
      </c>
      <c r="I68" s="7" t="s">
        <v>298</v>
      </c>
      <c r="J68" s="7" t="s">
        <v>409</v>
      </c>
      <c r="K68" s="4"/>
      <c r="L68" s="4"/>
      <c r="M68" s="4"/>
      <c r="N68" s="4"/>
      <c r="O68" s="4"/>
      <c r="P68" s="4"/>
      <c r="Q68" s="4"/>
    </row>
    <row r="69" spans="1:17" ht="31" customHeight="1" x14ac:dyDescent="0.2">
      <c r="A69" s="7" t="s">
        <v>299</v>
      </c>
      <c r="B69" s="7" t="s">
        <v>188</v>
      </c>
      <c r="C69" s="7" t="s">
        <v>212</v>
      </c>
      <c r="D69" s="7" t="s">
        <v>141</v>
      </c>
      <c r="E69" s="118" t="s">
        <v>300</v>
      </c>
      <c r="F69" s="7" t="s">
        <v>55</v>
      </c>
      <c r="G69" s="7" t="s">
        <v>301</v>
      </c>
      <c r="H69" s="7" t="s">
        <v>252</v>
      </c>
      <c r="I69" s="10"/>
      <c r="J69" s="10"/>
      <c r="K69" s="4"/>
      <c r="L69" s="4"/>
      <c r="M69" s="4"/>
      <c r="N69" s="4"/>
      <c r="O69" s="4"/>
      <c r="P69" s="4"/>
      <c r="Q69" s="4"/>
    </row>
    <row r="70" spans="1:17" ht="15.75" customHeight="1" x14ac:dyDescent="0.2">
      <c r="A70" s="7" t="s">
        <v>140</v>
      </c>
      <c r="B70" s="7" t="s">
        <v>13</v>
      </c>
      <c r="C70" s="7" t="s">
        <v>99</v>
      </c>
      <c r="D70" s="10"/>
      <c r="E70" s="119"/>
      <c r="F70" s="7" t="s">
        <v>302</v>
      </c>
      <c r="G70" s="10"/>
      <c r="H70" s="7" t="s">
        <v>303</v>
      </c>
      <c r="I70" s="10"/>
      <c r="J70" s="10"/>
      <c r="K70" s="4"/>
      <c r="L70" s="4"/>
      <c r="M70" s="4"/>
      <c r="N70" s="4"/>
      <c r="O70" s="4"/>
      <c r="P70" s="4"/>
      <c r="Q70" s="4"/>
    </row>
    <row r="71" spans="1:17" ht="39" customHeight="1" x14ac:dyDescent="0.2">
      <c r="A71" s="7" t="s">
        <v>132</v>
      </c>
      <c r="B71" s="7" t="s">
        <v>20</v>
      </c>
      <c r="C71" s="7" t="s">
        <v>304</v>
      </c>
      <c r="D71" s="7" t="s">
        <v>141</v>
      </c>
      <c r="E71" s="118" t="s">
        <v>746</v>
      </c>
      <c r="F71" s="7" t="s">
        <v>70</v>
      </c>
      <c r="G71" s="10"/>
      <c r="H71" s="7" t="s">
        <v>31</v>
      </c>
      <c r="I71" s="7" t="s">
        <v>305</v>
      </c>
      <c r="J71" s="7" t="s">
        <v>306</v>
      </c>
      <c r="K71" s="4"/>
      <c r="L71" s="4"/>
      <c r="M71" s="4"/>
      <c r="N71" s="4"/>
      <c r="O71" s="4"/>
      <c r="P71" s="4"/>
      <c r="Q71" s="4"/>
    </row>
    <row r="72" spans="1:17" ht="115" customHeight="1" x14ac:dyDescent="0.2">
      <c r="A72" s="7" t="s">
        <v>187</v>
      </c>
      <c r="B72" s="7" t="s">
        <v>20</v>
      </c>
      <c r="C72" s="7" t="s">
        <v>307</v>
      </c>
      <c r="D72" s="7" t="s">
        <v>94</v>
      </c>
      <c r="E72" s="118" t="s">
        <v>308</v>
      </c>
      <c r="F72" s="7" t="s">
        <v>309</v>
      </c>
      <c r="G72" s="10"/>
      <c r="H72" s="7" t="s">
        <v>247</v>
      </c>
      <c r="I72" s="10"/>
      <c r="J72" s="10"/>
      <c r="K72" s="4"/>
      <c r="L72" s="4"/>
      <c r="M72" s="4"/>
      <c r="N72" s="4"/>
      <c r="O72" s="4"/>
      <c r="P72" s="4"/>
      <c r="Q72" s="4"/>
    </row>
    <row r="73" spans="1:17" ht="111" customHeight="1" x14ac:dyDescent="0.2">
      <c r="A73" s="7" t="s">
        <v>46</v>
      </c>
      <c r="B73" s="7" t="s">
        <v>35</v>
      </c>
      <c r="C73" s="7" t="s">
        <v>310</v>
      </c>
      <c r="D73" s="7" t="s">
        <v>65</v>
      </c>
      <c r="E73" s="119"/>
      <c r="F73" s="7" t="s">
        <v>311</v>
      </c>
      <c r="G73" s="10"/>
      <c r="H73" s="7" t="s">
        <v>86</v>
      </c>
      <c r="I73" s="10"/>
      <c r="J73" s="10"/>
      <c r="K73" s="4"/>
      <c r="L73" s="4"/>
      <c r="M73" s="4"/>
      <c r="N73" s="4"/>
      <c r="O73" s="4"/>
      <c r="P73" s="4"/>
      <c r="Q73" s="4"/>
    </row>
    <row r="74" spans="1:17" ht="15.75" customHeight="1" x14ac:dyDescent="0.2">
      <c r="A74" s="7" t="s">
        <v>46</v>
      </c>
      <c r="B74" s="7" t="s">
        <v>13</v>
      </c>
      <c r="C74" s="7" t="s">
        <v>93</v>
      </c>
      <c r="D74" s="7" t="s">
        <v>94</v>
      </c>
      <c r="E74" s="119"/>
      <c r="F74" s="7" t="s">
        <v>411</v>
      </c>
      <c r="G74" s="7" t="s">
        <v>313</v>
      </c>
      <c r="H74" s="7" t="s">
        <v>31</v>
      </c>
      <c r="I74" s="10"/>
      <c r="J74" s="10"/>
      <c r="K74" s="4"/>
      <c r="L74" s="4"/>
      <c r="M74" s="4"/>
      <c r="N74" s="4"/>
      <c r="O74" s="4"/>
      <c r="P74" s="4"/>
      <c r="Q74" s="4"/>
    </row>
    <row r="75" spans="1:17" ht="63" customHeight="1" x14ac:dyDescent="0.2">
      <c r="A75" s="7" t="s">
        <v>52</v>
      </c>
      <c r="B75" s="7" t="s">
        <v>20</v>
      </c>
      <c r="C75" s="7" t="s">
        <v>412</v>
      </c>
      <c r="D75" s="10"/>
      <c r="E75" s="118" t="s">
        <v>413</v>
      </c>
      <c r="F75" s="10"/>
      <c r="G75" s="10"/>
      <c r="H75" s="7" t="s">
        <v>31</v>
      </c>
      <c r="I75" s="7" t="s">
        <v>414</v>
      </c>
      <c r="J75" s="7" t="s">
        <v>415</v>
      </c>
      <c r="K75" s="4"/>
      <c r="L75" s="4"/>
      <c r="M75" s="4"/>
      <c r="N75" s="4"/>
      <c r="O75" s="4"/>
      <c r="P75" s="4"/>
      <c r="Q75" s="4"/>
    </row>
    <row r="76" spans="1:17" ht="134" customHeight="1" x14ac:dyDescent="0.2">
      <c r="A76" s="7" t="s">
        <v>132</v>
      </c>
      <c r="B76" s="7" t="s">
        <v>102</v>
      </c>
      <c r="C76" s="7" t="s">
        <v>212</v>
      </c>
      <c r="D76" s="7" t="s">
        <v>29</v>
      </c>
      <c r="E76" s="118" t="s">
        <v>314</v>
      </c>
      <c r="F76" s="7" t="s">
        <v>42</v>
      </c>
      <c r="G76" s="10"/>
      <c r="H76" s="7" t="s">
        <v>31</v>
      </c>
      <c r="I76" s="7" t="s">
        <v>315</v>
      </c>
      <c r="J76" s="7" t="s">
        <v>316</v>
      </c>
      <c r="K76" s="4"/>
      <c r="L76" s="4"/>
      <c r="M76" s="4"/>
      <c r="N76" s="4"/>
      <c r="O76" s="4"/>
      <c r="P76" s="4"/>
      <c r="Q76" s="4"/>
    </row>
    <row r="77" spans="1:17" ht="56" customHeight="1" x14ac:dyDescent="0.2">
      <c r="A77" s="7" t="s">
        <v>91</v>
      </c>
      <c r="B77" s="7" t="s">
        <v>20</v>
      </c>
      <c r="C77" s="7" t="s">
        <v>171</v>
      </c>
      <c r="D77" s="10"/>
      <c r="E77" s="119"/>
      <c r="F77" s="10"/>
      <c r="G77" s="10"/>
      <c r="H77" s="7" t="s">
        <v>56</v>
      </c>
      <c r="I77" s="10"/>
      <c r="J77" s="10"/>
      <c r="K77" s="4"/>
      <c r="L77" s="4"/>
      <c r="M77" s="4"/>
      <c r="N77" s="4"/>
      <c r="O77" s="4"/>
      <c r="P77" s="4"/>
      <c r="Q77" s="4"/>
    </row>
    <row r="78" spans="1:17" ht="97" customHeight="1" x14ac:dyDescent="0.2">
      <c r="A78" s="7" t="s">
        <v>46</v>
      </c>
      <c r="B78" s="7" t="s">
        <v>113</v>
      </c>
      <c r="C78" s="7" t="s">
        <v>317</v>
      </c>
      <c r="D78" s="7" t="s">
        <v>141</v>
      </c>
      <c r="E78" s="118" t="s">
        <v>318</v>
      </c>
      <c r="F78" s="7" t="s">
        <v>319</v>
      </c>
      <c r="G78" s="10"/>
      <c r="H78" s="7" t="s">
        <v>320</v>
      </c>
      <c r="I78" s="10"/>
      <c r="J78" s="7" t="s">
        <v>321</v>
      </c>
      <c r="K78" s="4"/>
      <c r="L78" s="4"/>
      <c r="M78" s="4"/>
      <c r="N78" s="4"/>
      <c r="O78" s="4"/>
      <c r="P78" s="4"/>
      <c r="Q78" s="4"/>
    </row>
    <row r="79" spans="1:17" ht="113" customHeight="1" x14ac:dyDescent="0.2">
      <c r="A79" s="7" t="s">
        <v>52</v>
      </c>
      <c r="B79" s="7" t="s">
        <v>113</v>
      </c>
      <c r="C79" s="7" t="s">
        <v>93</v>
      </c>
      <c r="D79" s="7" t="s">
        <v>29</v>
      </c>
      <c r="E79" s="119"/>
      <c r="F79" s="7" t="s">
        <v>322</v>
      </c>
      <c r="G79" s="10"/>
      <c r="H79" s="7" t="s">
        <v>101</v>
      </c>
      <c r="I79" s="10"/>
      <c r="J79" s="10"/>
      <c r="K79" s="4"/>
      <c r="L79" s="4"/>
      <c r="M79" s="4"/>
      <c r="N79" s="4"/>
      <c r="O79" s="4"/>
      <c r="P79" s="4"/>
      <c r="Q79" s="4"/>
    </row>
    <row r="80" spans="1:17" ht="98" customHeight="1" x14ac:dyDescent="0.2">
      <c r="A80" s="7" t="s">
        <v>75</v>
      </c>
      <c r="B80" s="7" t="s">
        <v>13</v>
      </c>
      <c r="C80" s="7" t="s">
        <v>253</v>
      </c>
      <c r="D80" s="7" t="s">
        <v>190</v>
      </c>
      <c r="E80" s="118" t="s">
        <v>323</v>
      </c>
      <c r="F80" s="7" t="s">
        <v>324</v>
      </c>
      <c r="G80" s="10"/>
      <c r="H80" s="7" t="s">
        <v>186</v>
      </c>
      <c r="I80" s="10"/>
      <c r="J80" s="10"/>
      <c r="K80" s="4"/>
      <c r="L80" s="4"/>
      <c r="M80" s="4"/>
      <c r="N80" s="4"/>
      <c r="O80" s="4"/>
      <c r="P80" s="4"/>
      <c r="Q80" s="4"/>
    </row>
    <row r="81" spans="1:17" ht="78" customHeight="1" x14ac:dyDescent="0.2">
      <c r="A81" s="7" t="s">
        <v>132</v>
      </c>
      <c r="B81" s="7" t="s">
        <v>325</v>
      </c>
      <c r="C81" s="7" t="s">
        <v>326</v>
      </c>
      <c r="D81" s="7" t="s">
        <v>29</v>
      </c>
      <c r="E81" s="118" t="s">
        <v>416</v>
      </c>
      <c r="F81" s="7" t="s">
        <v>327</v>
      </c>
      <c r="G81" s="10"/>
      <c r="H81" s="7" t="s">
        <v>31</v>
      </c>
      <c r="I81" s="7" t="s">
        <v>328</v>
      </c>
      <c r="J81" s="7" t="s">
        <v>417</v>
      </c>
      <c r="K81" s="4"/>
      <c r="L81" s="4"/>
      <c r="M81" s="4"/>
      <c r="N81" s="4"/>
      <c r="O81" s="4"/>
      <c r="P81" s="4"/>
      <c r="Q81" s="4"/>
    </row>
    <row r="82" spans="1:17" ht="74" customHeight="1" x14ac:dyDescent="0.2">
      <c r="A82" s="7" t="s">
        <v>98</v>
      </c>
      <c r="B82" s="7" t="s">
        <v>20</v>
      </c>
      <c r="C82" s="7" t="s">
        <v>329</v>
      </c>
      <c r="D82" s="10"/>
      <c r="E82" s="118" t="s">
        <v>418</v>
      </c>
      <c r="F82" s="7" t="s">
        <v>172</v>
      </c>
      <c r="G82" s="10"/>
      <c r="H82" s="7" t="s">
        <v>330</v>
      </c>
      <c r="I82" s="7" t="s">
        <v>419</v>
      </c>
      <c r="J82" s="7" t="s">
        <v>331</v>
      </c>
      <c r="K82" s="4"/>
      <c r="L82" s="4"/>
      <c r="M82" s="4"/>
      <c r="N82" s="4"/>
      <c r="O82" s="4"/>
      <c r="P82" s="4"/>
      <c r="Q82" s="4"/>
    </row>
    <row r="83" spans="1:17" ht="116" customHeight="1" x14ac:dyDescent="0.2">
      <c r="A83" s="7" t="s">
        <v>46</v>
      </c>
      <c r="B83" s="7" t="s">
        <v>173</v>
      </c>
      <c r="C83" s="7" t="s">
        <v>145</v>
      </c>
      <c r="D83" s="10"/>
      <c r="E83" s="118" t="s">
        <v>420</v>
      </c>
      <c r="F83" s="7" t="s">
        <v>333</v>
      </c>
      <c r="G83" s="10"/>
      <c r="H83" s="7" t="s">
        <v>334</v>
      </c>
      <c r="I83" s="10"/>
      <c r="J83" s="10"/>
      <c r="K83" s="4"/>
      <c r="L83" s="4"/>
      <c r="M83" s="4"/>
      <c r="N83" s="4"/>
      <c r="O83" s="4"/>
      <c r="P83" s="4"/>
      <c r="Q83" s="4"/>
    </row>
    <row r="84" spans="1:17" ht="105" customHeight="1" x14ac:dyDescent="0.2">
      <c r="A84" s="7" t="s">
        <v>46</v>
      </c>
      <c r="B84" s="7" t="s">
        <v>20</v>
      </c>
      <c r="C84" s="7" t="s">
        <v>249</v>
      </c>
      <c r="D84" s="10"/>
      <c r="E84" s="118" t="s">
        <v>421</v>
      </c>
      <c r="F84" s="7" t="s">
        <v>327</v>
      </c>
      <c r="G84" s="10"/>
      <c r="H84" s="7" t="s">
        <v>242</v>
      </c>
      <c r="I84" s="7" t="s">
        <v>422</v>
      </c>
      <c r="J84" s="7" t="s">
        <v>423</v>
      </c>
      <c r="K84" s="4"/>
      <c r="L84" s="4"/>
      <c r="M84" s="4"/>
      <c r="N84" s="4"/>
      <c r="O84" s="4"/>
      <c r="P84" s="4"/>
      <c r="Q84" s="4"/>
    </row>
    <row r="85" spans="1:17" ht="99" customHeight="1" x14ac:dyDescent="0.2">
      <c r="A85" s="7" t="s">
        <v>52</v>
      </c>
      <c r="B85" s="7" t="s">
        <v>211</v>
      </c>
      <c r="C85" s="7" t="s">
        <v>93</v>
      </c>
      <c r="D85" s="7" t="s">
        <v>29</v>
      </c>
      <c r="E85" s="119"/>
      <c r="F85" s="7" t="s">
        <v>335</v>
      </c>
      <c r="G85" s="10"/>
      <c r="H85" s="7" t="s">
        <v>118</v>
      </c>
      <c r="I85" s="10"/>
      <c r="J85" s="10"/>
      <c r="K85" s="4"/>
      <c r="L85" s="4"/>
      <c r="M85" s="4"/>
      <c r="N85" s="4"/>
      <c r="O85" s="4"/>
      <c r="P85" s="4"/>
      <c r="Q85" s="4"/>
    </row>
    <row r="86" spans="1:17" ht="49" customHeight="1" x14ac:dyDescent="0.2">
      <c r="A86" s="10" t="s">
        <v>132</v>
      </c>
      <c r="B86" s="10" t="s">
        <v>20</v>
      </c>
      <c r="C86" s="10" t="s">
        <v>304</v>
      </c>
      <c r="D86" s="10"/>
      <c r="E86" s="119" t="s">
        <v>120</v>
      </c>
      <c r="F86" s="10" t="s">
        <v>336</v>
      </c>
      <c r="G86" s="10"/>
      <c r="H86" s="10" t="s">
        <v>31</v>
      </c>
      <c r="I86" s="10" t="s">
        <v>337</v>
      </c>
      <c r="J86" s="10"/>
      <c r="K86" s="122"/>
      <c r="L86" s="4"/>
      <c r="M86" s="4"/>
      <c r="N86" s="4"/>
      <c r="O86" s="4"/>
      <c r="P86" s="4"/>
      <c r="Q86" s="4"/>
    </row>
    <row r="87" spans="1:17" ht="76" customHeight="1" x14ac:dyDescent="0.15">
      <c r="A87" s="14"/>
      <c r="B87" s="14" t="s">
        <v>102</v>
      </c>
      <c r="C87" s="14" t="s">
        <v>253</v>
      </c>
      <c r="E87" s="116" t="s">
        <v>424</v>
      </c>
      <c r="F87" s="14" t="s">
        <v>175</v>
      </c>
      <c r="H87" s="14" t="s">
        <v>247</v>
      </c>
      <c r="I87" s="14" t="s">
        <v>425</v>
      </c>
      <c r="J87" s="14" t="s">
        <v>74</v>
      </c>
      <c r="K87" s="123"/>
      <c r="L87" s="124"/>
      <c r="M87" s="124"/>
      <c r="N87" s="124"/>
    </row>
    <row r="88" spans="1:17" ht="68" customHeight="1" x14ac:dyDescent="0.15">
      <c r="A88" s="14"/>
      <c r="B88" s="14" t="s">
        <v>20</v>
      </c>
      <c r="C88" s="14" t="s">
        <v>162</v>
      </c>
      <c r="E88" s="116" t="s">
        <v>426</v>
      </c>
      <c r="F88" s="14" t="s">
        <v>427</v>
      </c>
      <c r="H88" s="14" t="s">
        <v>428</v>
      </c>
      <c r="J88" s="14" t="s">
        <v>429</v>
      </c>
    </row>
    <row r="89" spans="1:17" ht="69" customHeight="1" x14ac:dyDescent="0.15">
      <c r="A89" s="14"/>
      <c r="B89" s="14" t="s">
        <v>102</v>
      </c>
      <c r="C89" s="14" t="s">
        <v>249</v>
      </c>
      <c r="F89" s="14" t="s">
        <v>430</v>
      </c>
      <c r="G89" s="14" t="s">
        <v>26</v>
      </c>
      <c r="H89" s="14" t="s">
        <v>186</v>
      </c>
      <c r="J89" s="14" t="s">
        <v>18</v>
      </c>
    </row>
    <row r="90" spans="1:17" ht="47" customHeight="1" x14ac:dyDescent="0.15">
      <c r="A90" s="14"/>
      <c r="B90" s="14" t="s">
        <v>82</v>
      </c>
      <c r="C90" s="14" t="s">
        <v>431</v>
      </c>
      <c r="E90" s="116" t="s">
        <v>432</v>
      </c>
      <c r="F90" s="14" t="s">
        <v>433</v>
      </c>
      <c r="H90" s="14" t="s">
        <v>177</v>
      </c>
      <c r="I90" s="14" t="s">
        <v>434</v>
      </c>
      <c r="J90" s="14" t="s">
        <v>435</v>
      </c>
    </row>
    <row r="91" spans="1:17" ht="15.75" customHeight="1" x14ac:dyDescent="0.15">
      <c r="A91" s="14"/>
      <c r="B91" s="14" t="s">
        <v>82</v>
      </c>
      <c r="C91" s="14" t="s">
        <v>436</v>
      </c>
      <c r="E91" s="116" t="s">
        <v>437</v>
      </c>
      <c r="F91" s="14" t="s">
        <v>438</v>
      </c>
      <c r="H91" s="14" t="s">
        <v>439</v>
      </c>
    </row>
    <row r="92" spans="1:17" ht="57" customHeight="1" x14ac:dyDescent="0.15">
      <c r="A92" s="14"/>
      <c r="B92" s="14" t="s">
        <v>325</v>
      </c>
      <c r="C92" s="14" t="s">
        <v>48</v>
      </c>
      <c r="E92" s="116" t="s">
        <v>440</v>
      </c>
      <c r="F92" s="14" t="s">
        <v>441</v>
      </c>
      <c r="G92" s="14" t="s">
        <v>442</v>
      </c>
      <c r="H92" s="14" t="s">
        <v>443</v>
      </c>
    </row>
    <row r="93" spans="1:17" ht="33" customHeight="1" x14ac:dyDescent="0.15">
      <c r="A93" s="14"/>
      <c r="B93" s="14" t="s">
        <v>20</v>
      </c>
      <c r="C93" s="14" t="s">
        <v>444</v>
      </c>
      <c r="E93" s="116" t="s">
        <v>445</v>
      </c>
      <c r="F93" s="14" t="s">
        <v>254</v>
      </c>
      <c r="H93" s="14" t="s">
        <v>56</v>
      </c>
      <c r="I93" s="14" t="s">
        <v>31</v>
      </c>
    </row>
    <row r="94" spans="1:17" ht="39" customHeight="1" x14ac:dyDescent="0.15">
      <c r="A94" s="14"/>
      <c r="B94" s="14" t="s">
        <v>20</v>
      </c>
      <c r="C94" s="14" t="s">
        <v>145</v>
      </c>
      <c r="F94" s="14" t="s">
        <v>446</v>
      </c>
      <c r="H94" s="14" t="s">
        <v>56</v>
      </c>
    </row>
    <row r="95" spans="1:17" ht="77" customHeight="1" x14ac:dyDescent="0.15">
      <c r="A95" s="14"/>
      <c r="B95" s="14" t="s">
        <v>13</v>
      </c>
      <c r="C95" s="14" t="s">
        <v>249</v>
      </c>
      <c r="E95" s="116" t="s">
        <v>447</v>
      </c>
      <c r="F95" s="14" t="s">
        <v>448</v>
      </c>
      <c r="H95" s="14" t="s">
        <v>449</v>
      </c>
    </row>
    <row r="96" spans="1:17" ht="15.75" customHeight="1" x14ac:dyDescent="0.15">
      <c r="A96" s="14"/>
      <c r="C96" s="14"/>
      <c r="H96" s="14" t="s">
        <v>31</v>
      </c>
    </row>
    <row r="97" spans="1:10" ht="103" customHeight="1" x14ac:dyDescent="0.15">
      <c r="A97" s="14"/>
      <c r="B97" s="14" t="s">
        <v>20</v>
      </c>
      <c r="C97" s="14" t="s">
        <v>450</v>
      </c>
      <c r="E97" s="116" t="s">
        <v>451</v>
      </c>
      <c r="F97" s="14" t="s">
        <v>180</v>
      </c>
      <c r="H97" s="14" t="s">
        <v>334</v>
      </c>
      <c r="I97" s="14" t="s">
        <v>452</v>
      </c>
      <c r="J97" s="14" t="s">
        <v>453</v>
      </c>
    </row>
    <row r="98" spans="1:10" ht="44" customHeight="1" x14ac:dyDescent="0.15">
      <c r="A98" s="14"/>
      <c r="B98" s="14" t="s">
        <v>82</v>
      </c>
      <c r="C98" s="14" t="s">
        <v>48</v>
      </c>
      <c r="F98" s="14" t="s">
        <v>454</v>
      </c>
    </row>
    <row r="99" spans="1:10" ht="52" customHeight="1" x14ac:dyDescent="0.15">
      <c r="A99" s="14"/>
      <c r="B99" s="14" t="s">
        <v>113</v>
      </c>
      <c r="C99" s="14" t="s">
        <v>114</v>
      </c>
      <c r="F99" s="14" t="s">
        <v>455</v>
      </c>
      <c r="H99" s="14" t="s">
        <v>456</v>
      </c>
    </row>
    <row r="100" spans="1:10" ht="82" customHeight="1" x14ac:dyDescent="0.15">
      <c r="A100" s="14"/>
      <c r="B100" s="14" t="s">
        <v>102</v>
      </c>
      <c r="C100" s="14" t="s">
        <v>99</v>
      </c>
      <c r="E100" s="116" t="s">
        <v>120</v>
      </c>
      <c r="F100" s="14" t="s">
        <v>457</v>
      </c>
      <c r="H100" s="14" t="s">
        <v>458</v>
      </c>
      <c r="I100" s="14" t="s">
        <v>74</v>
      </c>
      <c r="J100" s="14" t="s">
        <v>74</v>
      </c>
    </row>
    <row r="101" spans="1:10" ht="36" customHeight="1" x14ac:dyDescent="0.15">
      <c r="A101" s="14"/>
      <c r="B101" s="14" t="s">
        <v>173</v>
      </c>
      <c r="C101" s="14" t="s">
        <v>103</v>
      </c>
      <c r="E101" s="116" t="s">
        <v>459</v>
      </c>
      <c r="F101" s="14" t="s">
        <v>460</v>
      </c>
      <c r="G101" s="14" t="s">
        <v>461</v>
      </c>
    </row>
    <row r="102" spans="1:10" ht="71" customHeight="1" x14ac:dyDescent="0.15">
      <c r="A102" s="14"/>
      <c r="B102" s="14" t="s">
        <v>173</v>
      </c>
      <c r="C102" s="14" t="s">
        <v>462</v>
      </c>
      <c r="E102" s="116" t="s">
        <v>314</v>
      </c>
      <c r="F102" s="14" t="s">
        <v>256</v>
      </c>
      <c r="H102" s="14" t="s">
        <v>463</v>
      </c>
      <c r="I102" s="14" t="s">
        <v>464</v>
      </c>
      <c r="J102" s="14" t="s">
        <v>465</v>
      </c>
    </row>
    <row r="103" spans="1:10" ht="70" customHeight="1" x14ac:dyDescent="0.15">
      <c r="A103" s="14"/>
      <c r="B103" s="14" t="s">
        <v>20</v>
      </c>
      <c r="C103" s="14" t="s">
        <v>28</v>
      </c>
      <c r="E103" s="116" t="s">
        <v>466</v>
      </c>
      <c r="F103" s="14" t="s">
        <v>467</v>
      </c>
      <c r="H103" s="14" t="s">
        <v>468</v>
      </c>
    </row>
    <row r="104" spans="1:10" ht="128" customHeight="1" x14ac:dyDescent="0.15">
      <c r="A104" s="14"/>
      <c r="B104" s="14" t="s">
        <v>13</v>
      </c>
      <c r="C104" s="14" t="s">
        <v>249</v>
      </c>
      <c r="E104" s="116" t="s">
        <v>469</v>
      </c>
      <c r="F104" s="14" t="s">
        <v>203</v>
      </c>
      <c r="H104" s="14" t="s">
        <v>468</v>
      </c>
    </row>
    <row r="105" spans="1:10" ht="49" customHeight="1" x14ac:dyDescent="0.15">
      <c r="A105" s="14"/>
      <c r="B105" s="14" t="s">
        <v>20</v>
      </c>
      <c r="C105" s="14" t="s">
        <v>470</v>
      </c>
      <c r="E105" s="116" t="s">
        <v>471</v>
      </c>
      <c r="F105" s="14" t="s">
        <v>472</v>
      </c>
      <c r="H105" s="14" t="s">
        <v>456</v>
      </c>
      <c r="I105" s="14" t="s">
        <v>473</v>
      </c>
      <c r="J105" s="14" t="s">
        <v>18</v>
      </c>
    </row>
    <row r="106" spans="1:10" ht="45" customHeight="1" x14ac:dyDescent="0.15">
      <c r="A106" s="14"/>
      <c r="B106" s="14" t="s">
        <v>20</v>
      </c>
      <c r="C106" s="14" t="s">
        <v>326</v>
      </c>
      <c r="E106" s="116" t="s">
        <v>474</v>
      </c>
      <c r="F106" s="14" t="s">
        <v>335</v>
      </c>
      <c r="H106" s="14" t="s">
        <v>303</v>
      </c>
    </row>
    <row r="107" spans="1:10" ht="40" customHeight="1" x14ac:dyDescent="0.15">
      <c r="A107" s="14"/>
      <c r="B107" s="14" t="s">
        <v>13</v>
      </c>
      <c r="C107" s="14" t="s">
        <v>475</v>
      </c>
      <c r="E107" s="116" t="s">
        <v>476</v>
      </c>
      <c r="F107" s="14" t="s">
        <v>477</v>
      </c>
      <c r="H107" s="14" t="s">
        <v>177</v>
      </c>
    </row>
    <row r="108" spans="1:10" ht="15.75" customHeight="1" x14ac:dyDescent="0.15">
      <c r="A108" s="14"/>
      <c r="B108" s="14" t="s">
        <v>20</v>
      </c>
      <c r="C108" s="14" t="s">
        <v>28</v>
      </c>
      <c r="E108" s="116" t="s">
        <v>314</v>
      </c>
      <c r="F108" s="14" t="s">
        <v>302</v>
      </c>
      <c r="H108" s="14" t="s">
        <v>31</v>
      </c>
    </row>
    <row r="109" spans="1:10" ht="40" customHeight="1" x14ac:dyDescent="0.15">
      <c r="A109" s="14"/>
      <c r="B109" s="14" t="s">
        <v>82</v>
      </c>
      <c r="C109" s="14" t="s">
        <v>114</v>
      </c>
      <c r="E109" s="116" t="s">
        <v>478</v>
      </c>
      <c r="F109" s="14" t="s">
        <v>172</v>
      </c>
      <c r="H109" s="14" t="s">
        <v>71</v>
      </c>
      <c r="I109" s="14" t="s">
        <v>74</v>
      </c>
      <c r="J109" s="14" t="s">
        <v>479</v>
      </c>
    </row>
    <row r="110" spans="1:10" ht="38" customHeight="1" x14ac:dyDescent="0.15">
      <c r="A110" s="14"/>
      <c r="B110" s="14" t="s">
        <v>173</v>
      </c>
      <c r="C110" s="14" t="s">
        <v>249</v>
      </c>
      <c r="E110" s="116" t="s">
        <v>480</v>
      </c>
      <c r="F110" s="14" t="s">
        <v>481</v>
      </c>
      <c r="H110" s="14" t="s">
        <v>482</v>
      </c>
      <c r="J110" s="14" t="s">
        <v>483</v>
      </c>
    </row>
    <row r="111" spans="1:10" ht="61" customHeight="1" x14ac:dyDescent="0.15">
      <c r="A111" s="14"/>
      <c r="B111" s="14" t="s">
        <v>113</v>
      </c>
      <c r="C111" s="14" t="s">
        <v>28</v>
      </c>
      <c r="E111" s="116" t="s">
        <v>484</v>
      </c>
      <c r="F111" s="14" t="s">
        <v>485</v>
      </c>
      <c r="H111" s="14" t="s">
        <v>242</v>
      </c>
      <c r="J111" s="14" t="s">
        <v>486</v>
      </c>
    </row>
    <row r="112" spans="1:10" ht="74" customHeight="1" x14ac:dyDescent="0.15">
      <c r="A112" s="14"/>
      <c r="B112" s="14" t="s">
        <v>13</v>
      </c>
      <c r="C112" s="14" t="s">
        <v>99</v>
      </c>
      <c r="E112" s="116" t="s">
        <v>487</v>
      </c>
      <c r="F112" s="14" t="s">
        <v>488</v>
      </c>
      <c r="H112" s="14" t="s">
        <v>123</v>
      </c>
      <c r="I112" s="14" t="s">
        <v>489</v>
      </c>
      <c r="J112" s="14" t="s">
        <v>490</v>
      </c>
    </row>
    <row r="113" spans="1:11" ht="44" customHeight="1" x14ac:dyDescent="0.15">
      <c r="A113" s="14"/>
      <c r="B113" s="14" t="s">
        <v>59</v>
      </c>
      <c r="C113" s="14" t="s">
        <v>491</v>
      </c>
      <c r="E113" s="116" t="s">
        <v>492</v>
      </c>
      <c r="F113" s="14" t="s">
        <v>67</v>
      </c>
      <c r="H113" s="14" t="s">
        <v>148</v>
      </c>
    </row>
    <row r="114" spans="1:11" ht="100" customHeight="1" x14ac:dyDescent="0.15">
      <c r="A114" s="14"/>
      <c r="B114" s="14" t="s">
        <v>13</v>
      </c>
      <c r="C114" s="14" t="s">
        <v>249</v>
      </c>
      <c r="E114" s="116" t="s">
        <v>493</v>
      </c>
      <c r="F114" s="14" t="s">
        <v>494</v>
      </c>
      <c r="H114" s="14" t="s">
        <v>458</v>
      </c>
      <c r="I114" s="14" t="s">
        <v>495</v>
      </c>
    </row>
    <row r="115" spans="1:11" ht="60" customHeight="1" x14ac:dyDescent="0.15">
      <c r="A115" s="14"/>
      <c r="B115" s="14" t="s">
        <v>20</v>
      </c>
      <c r="C115" s="14" t="s">
        <v>450</v>
      </c>
      <c r="E115" s="116" t="s">
        <v>496</v>
      </c>
      <c r="F115" s="14" t="s">
        <v>497</v>
      </c>
      <c r="H115" s="14" t="s">
        <v>148</v>
      </c>
      <c r="I115" s="14" t="s">
        <v>498</v>
      </c>
      <c r="J115" s="14" t="s">
        <v>498</v>
      </c>
    </row>
    <row r="116" spans="1:11" ht="58" customHeight="1" x14ac:dyDescent="0.15">
      <c r="A116" s="14"/>
      <c r="B116" s="14" t="s">
        <v>82</v>
      </c>
      <c r="C116" s="14" t="s">
        <v>28</v>
      </c>
      <c r="E116" s="116" t="s">
        <v>499</v>
      </c>
      <c r="F116" s="14" t="s">
        <v>175</v>
      </c>
      <c r="H116" s="14" t="s">
        <v>500</v>
      </c>
      <c r="I116" s="14" t="s">
        <v>501</v>
      </c>
      <c r="J116" s="14" t="s">
        <v>502</v>
      </c>
    </row>
    <row r="117" spans="1:11" ht="53" customHeight="1" x14ac:dyDescent="0.15">
      <c r="A117" s="14"/>
      <c r="B117" s="14" t="s">
        <v>13</v>
      </c>
      <c r="C117" s="14" t="s">
        <v>304</v>
      </c>
      <c r="E117" s="116" t="s">
        <v>503</v>
      </c>
      <c r="F117" s="14" t="s">
        <v>504</v>
      </c>
      <c r="H117" s="14" t="s">
        <v>252</v>
      </c>
      <c r="I117" s="14" t="s">
        <v>505</v>
      </c>
    </row>
    <row r="118" spans="1:11" ht="15.75" customHeight="1" x14ac:dyDescent="0.15">
      <c r="A118" s="14"/>
      <c r="B118" s="14" t="s">
        <v>102</v>
      </c>
      <c r="C118" s="14" t="s">
        <v>506</v>
      </c>
      <c r="D118" s="14" t="s">
        <v>507</v>
      </c>
      <c r="J118" s="115" t="s">
        <v>750</v>
      </c>
      <c r="K118" s="14" t="s">
        <v>749</v>
      </c>
    </row>
    <row r="119" spans="1:11" ht="80" customHeight="1" x14ac:dyDescent="0.15">
      <c r="A119" s="14"/>
      <c r="B119" s="14" t="s">
        <v>173</v>
      </c>
      <c r="C119" s="14" t="s">
        <v>508</v>
      </c>
      <c r="E119" s="116" t="s">
        <v>509</v>
      </c>
      <c r="F119" s="14" t="s">
        <v>309</v>
      </c>
      <c r="H119" s="14" t="s">
        <v>101</v>
      </c>
      <c r="I119" s="14" t="s">
        <v>74</v>
      </c>
      <c r="J119" s="14" t="s">
        <v>74</v>
      </c>
    </row>
    <row r="120" spans="1:11" ht="46" customHeight="1" x14ac:dyDescent="0.15">
      <c r="A120" s="14"/>
      <c r="B120" s="14" t="s">
        <v>20</v>
      </c>
      <c r="C120" s="14" t="s">
        <v>48</v>
      </c>
      <c r="E120" s="116" t="s">
        <v>440</v>
      </c>
      <c r="F120" s="14" t="s">
        <v>67</v>
      </c>
      <c r="H120" s="14" t="s">
        <v>123</v>
      </c>
    </row>
    <row r="121" spans="1:11" ht="15.75" customHeight="1" x14ac:dyDescent="0.15">
      <c r="A121" s="14"/>
      <c r="B121" s="14" t="s">
        <v>59</v>
      </c>
      <c r="C121" s="14" t="s">
        <v>28</v>
      </c>
      <c r="E121" s="116" t="s">
        <v>510</v>
      </c>
    </row>
    <row r="122" spans="1:11" ht="55" customHeight="1" x14ac:dyDescent="0.15">
      <c r="A122" s="14"/>
      <c r="B122" s="14" t="s">
        <v>173</v>
      </c>
      <c r="C122" s="14" t="s">
        <v>511</v>
      </c>
      <c r="F122" s="14" t="s">
        <v>512</v>
      </c>
      <c r="H122" s="14" t="s">
        <v>443</v>
      </c>
      <c r="I122" s="14" t="s">
        <v>74</v>
      </c>
      <c r="J122" s="14" t="s">
        <v>74</v>
      </c>
    </row>
    <row r="123" spans="1:11" ht="90" customHeight="1" x14ac:dyDescent="0.15">
      <c r="A123" s="14"/>
      <c r="B123" s="14" t="s">
        <v>102</v>
      </c>
      <c r="C123" s="14" t="s">
        <v>450</v>
      </c>
      <c r="E123" s="116" t="s">
        <v>513</v>
      </c>
      <c r="F123" s="14" t="s">
        <v>514</v>
      </c>
      <c r="H123" s="14" t="s">
        <v>515</v>
      </c>
    </row>
    <row r="124" spans="1:11" ht="69" customHeight="1" x14ac:dyDescent="0.15">
      <c r="A124" s="14"/>
      <c r="B124" s="14" t="s">
        <v>82</v>
      </c>
      <c r="C124" s="14" t="s">
        <v>103</v>
      </c>
      <c r="E124" s="116" t="s">
        <v>516</v>
      </c>
      <c r="F124" s="14" t="s">
        <v>517</v>
      </c>
      <c r="H124" s="14" t="s">
        <v>186</v>
      </c>
    </row>
    <row r="125" spans="1:11" ht="56" customHeight="1" x14ac:dyDescent="0.15">
      <c r="A125" s="14"/>
      <c r="B125" s="14" t="s">
        <v>13</v>
      </c>
      <c r="C125" s="14" t="s">
        <v>21</v>
      </c>
      <c r="E125" s="116" t="s">
        <v>518</v>
      </c>
      <c r="F125" s="14" t="s">
        <v>497</v>
      </c>
      <c r="H125" s="14" t="s">
        <v>71</v>
      </c>
    </row>
    <row r="126" spans="1:11" ht="30" customHeight="1" x14ac:dyDescent="0.15">
      <c r="A126" s="14"/>
      <c r="B126" s="14" t="s">
        <v>13</v>
      </c>
      <c r="C126" s="14" t="s">
        <v>21</v>
      </c>
      <c r="E126" s="116" t="s">
        <v>519</v>
      </c>
      <c r="F126" s="14" t="s">
        <v>520</v>
      </c>
      <c r="H126" s="14" t="s">
        <v>500</v>
      </c>
      <c r="J126" s="14" t="s">
        <v>521</v>
      </c>
    </row>
    <row r="127" spans="1:11" ht="28" customHeight="1" x14ac:dyDescent="0.15">
      <c r="A127" s="14"/>
      <c r="B127" s="14" t="s">
        <v>13</v>
      </c>
      <c r="C127" s="14" t="s">
        <v>145</v>
      </c>
      <c r="E127" s="116" t="s">
        <v>510</v>
      </c>
      <c r="F127" s="14" t="s">
        <v>522</v>
      </c>
      <c r="H127" s="14" t="s">
        <v>523</v>
      </c>
    </row>
    <row r="128" spans="1:11" ht="39" customHeight="1" x14ac:dyDescent="0.15">
      <c r="A128" s="14"/>
      <c r="B128" s="14" t="s">
        <v>102</v>
      </c>
      <c r="C128" s="14" t="s">
        <v>524</v>
      </c>
      <c r="E128" s="116" t="s">
        <v>525</v>
      </c>
      <c r="F128" s="14" t="s">
        <v>335</v>
      </c>
      <c r="H128" s="14" t="s">
        <v>138</v>
      </c>
      <c r="I128" s="14" t="s">
        <v>526</v>
      </c>
    </row>
    <row r="129" spans="1:10" ht="44" customHeight="1" x14ac:dyDescent="0.15">
      <c r="A129" s="14"/>
      <c r="B129" s="14" t="s">
        <v>13</v>
      </c>
      <c r="C129" s="14" t="s">
        <v>145</v>
      </c>
      <c r="E129" s="116" t="s">
        <v>527</v>
      </c>
      <c r="F129" s="14" t="s">
        <v>528</v>
      </c>
      <c r="G129" s="14" t="s">
        <v>529</v>
      </c>
      <c r="H129" s="14" t="s">
        <v>148</v>
      </c>
    </row>
    <row r="130" spans="1:10" ht="15.75" customHeight="1" x14ac:dyDescent="0.15">
      <c r="A130" s="14"/>
      <c r="B130" s="14" t="s">
        <v>59</v>
      </c>
      <c r="C130" s="14" t="s">
        <v>317</v>
      </c>
      <c r="F130" s="14" t="s">
        <v>530</v>
      </c>
      <c r="H130" s="14" t="s">
        <v>303</v>
      </c>
    </row>
    <row r="131" spans="1:10" ht="66" customHeight="1" x14ac:dyDescent="0.15">
      <c r="A131" s="14"/>
      <c r="B131" s="14" t="s">
        <v>20</v>
      </c>
      <c r="C131" s="14" t="s">
        <v>28</v>
      </c>
      <c r="E131" s="116" t="s">
        <v>531</v>
      </c>
      <c r="F131" s="14" t="s">
        <v>100</v>
      </c>
      <c r="H131" s="14" t="s">
        <v>242</v>
      </c>
      <c r="J131" s="14" t="s">
        <v>532</v>
      </c>
    </row>
    <row r="132" spans="1:10" ht="111" customHeight="1" x14ac:dyDescent="0.15">
      <c r="A132" s="14"/>
      <c r="B132" s="14" t="s">
        <v>173</v>
      </c>
      <c r="C132" s="14" t="s">
        <v>431</v>
      </c>
      <c r="E132" s="116" t="s">
        <v>202</v>
      </c>
      <c r="F132" s="14" t="s">
        <v>180</v>
      </c>
      <c r="G132" s="14" t="s">
        <v>442</v>
      </c>
      <c r="H132" s="14" t="s">
        <v>334</v>
      </c>
      <c r="I132" s="14" t="s">
        <v>533</v>
      </c>
      <c r="J132" s="14" t="s">
        <v>502</v>
      </c>
    </row>
    <row r="133" spans="1:10" ht="89" customHeight="1" x14ac:dyDescent="0.15">
      <c r="A133" s="14"/>
      <c r="B133" s="14" t="s">
        <v>82</v>
      </c>
      <c r="C133" s="14" t="s">
        <v>534</v>
      </c>
      <c r="E133" s="116" t="s">
        <v>535</v>
      </c>
      <c r="F133" s="14" t="s">
        <v>536</v>
      </c>
      <c r="G133" s="14" t="s">
        <v>537</v>
      </c>
      <c r="H133" s="14" t="s">
        <v>242</v>
      </c>
    </row>
    <row r="134" spans="1:10" ht="65" customHeight="1" x14ac:dyDescent="0.15">
      <c r="A134" s="14"/>
      <c r="B134" s="14" t="s">
        <v>20</v>
      </c>
      <c r="C134" s="14" t="s">
        <v>538</v>
      </c>
      <c r="E134" s="116" t="s">
        <v>539</v>
      </c>
      <c r="F134" s="14" t="s">
        <v>540</v>
      </c>
      <c r="H134" s="14" t="s">
        <v>523</v>
      </c>
    </row>
    <row r="135" spans="1:10" ht="93" customHeight="1" x14ac:dyDescent="0.15">
      <c r="A135" s="14"/>
      <c r="B135" s="14" t="s">
        <v>82</v>
      </c>
      <c r="C135" s="14" t="s">
        <v>48</v>
      </c>
      <c r="F135" s="14" t="s">
        <v>288</v>
      </c>
      <c r="H135" s="14" t="s">
        <v>40</v>
      </c>
    </row>
    <row r="136" spans="1:10" ht="57" customHeight="1" x14ac:dyDescent="0.15">
      <c r="A136" s="14"/>
      <c r="B136" s="14" t="s">
        <v>20</v>
      </c>
      <c r="C136" s="14" t="s">
        <v>541</v>
      </c>
      <c r="E136" s="116" t="s">
        <v>469</v>
      </c>
      <c r="F136" s="14" t="s">
        <v>542</v>
      </c>
      <c r="H136" s="14" t="s">
        <v>543</v>
      </c>
      <c r="I136" s="14" t="s">
        <v>544</v>
      </c>
    </row>
    <row r="137" spans="1:10" ht="96" customHeight="1" x14ac:dyDescent="0.15">
      <c r="A137" s="14"/>
      <c r="B137" s="14" t="s">
        <v>20</v>
      </c>
      <c r="C137" s="14" t="s">
        <v>304</v>
      </c>
      <c r="E137" s="116" t="s">
        <v>545</v>
      </c>
      <c r="F137" s="14" t="s">
        <v>546</v>
      </c>
      <c r="H137" s="14" t="s">
        <v>56</v>
      </c>
    </row>
    <row r="138" spans="1:10" ht="69" customHeight="1" x14ac:dyDescent="0.15">
      <c r="A138" s="14"/>
      <c r="B138" s="14" t="s">
        <v>59</v>
      </c>
      <c r="C138" s="14" t="s">
        <v>547</v>
      </c>
      <c r="F138" s="14" t="s">
        <v>548</v>
      </c>
      <c r="H138" s="14" t="s">
        <v>247</v>
      </c>
      <c r="I138" s="14" t="s">
        <v>549</v>
      </c>
      <c r="J138" s="14" t="s">
        <v>502</v>
      </c>
    </row>
    <row r="139" spans="1:10" ht="102" customHeight="1" x14ac:dyDescent="0.15">
      <c r="A139" s="14"/>
      <c r="B139" s="14" t="s">
        <v>173</v>
      </c>
      <c r="C139" s="14" t="s">
        <v>550</v>
      </c>
      <c r="E139" s="116" t="s">
        <v>551</v>
      </c>
      <c r="F139" s="14" t="s">
        <v>203</v>
      </c>
      <c r="H139" s="14" t="s">
        <v>458</v>
      </c>
    </row>
    <row r="140" spans="1:10" ht="53" customHeight="1" x14ac:dyDescent="0.15">
      <c r="A140" s="14"/>
      <c r="B140" s="14" t="s">
        <v>20</v>
      </c>
      <c r="C140" s="14" t="s">
        <v>552</v>
      </c>
      <c r="D140" s="14" t="s">
        <v>553</v>
      </c>
      <c r="E140" s="116" t="s">
        <v>554</v>
      </c>
      <c r="F140" s="14" t="s">
        <v>555</v>
      </c>
      <c r="H140" s="14" t="s">
        <v>556</v>
      </c>
      <c r="I140" s="14" t="s">
        <v>501</v>
      </c>
      <c r="J140" s="14" t="s">
        <v>502</v>
      </c>
    </row>
    <row r="141" spans="1:10" ht="121" customHeight="1" x14ac:dyDescent="0.15">
      <c r="A141" s="14"/>
      <c r="B141" s="14" t="s">
        <v>13</v>
      </c>
      <c r="C141" s="14" t="s">
        <v>21</v>
      </c>
      <c r="E141" s="116" t="s">
        <v>557</v>
      </c>
      <c r="F141" s="14" t="s">
        <v>558</v>
      </c>
      <c r="H141" s="14" t="s">
        <v>40</v>
      </c>
    </row>
    <row r="142" spans="1:10" ht="27" customHeight="1" x14ac:dyDescent="0.15">
      <c r="A142" s="14"/>
      <c r="B142" s="14" t="s">
        <v>59</v>
      </c>
      <c r="C142" s="14" t="s">
        <v>168</v>
      </c>
      <c r="E142" s="116" t="s">
        <v>559</v>
      </c>
      <c r="F142" s="14" t="s">
        <v>477</v>
      </c>
      <c r="H142" s="14" t="s">
        <v>148</v>
      </c>
    </row>
    <row r="143" spans="1:10" ht="32" customHeight="1" x14ac:dyDescent="0.15">
      <c r="A143" s="14"/>
      <c r="B143" s="14" t="s">
        <v>173</v>
      </c>
      <c r="C143" s="14" t="s">
        <v>560</v>
      </c>
      <c r="F143" s="14" t="s">
        <v>522</v>
      </c>
      <c r="H143" s="14" t="s">
        <v>31</v>
      </c>
      <c r="I143" s="14" t="s">
        <v>74</v>
      </c>
    </row>
    <row r="144" spans="1:10" ht="45" customHeight="1" x14ac:dyDescent="0.15">
      <c r="A144" s="14"/>
      <c r="B144" s="14" t="s">
        <v>102</v>
      </c>
      <c r="C144" s="14" t="s">
        <v>156</v>
      </c>
      <c r="E144" s="116" t="s">
        <v>747</v>
      </c>
      <c r="F144" s="14" t="s">
        <v>561</v>
      </c>
      <c r="H144" s="14" t="s">
        <v>468</v>
      </c>
    </row>
    <row r="145" spans="1:12" ht="56" customHeight="1" x14ac:dyDescent="0.15">
      <c r="A145" s="14"/>
      <c r="B145" s="14" t="s">
        <v>82</v>
      </c>
      <c r="C145" s="14" t="s">
        <v>562</v>
      </c>
      <c r="E145" s="116" t="s">
        <v>563</v>
      </c>
      <c r="F145" s="14" t="s">
        <v>78</v>
      </c>
      <c r="H145" s="14" t="s">
        <v>242</v>
      </c>
      <c r="I145" s="14" t="s">
        <v>564</v>
      </c>
    </row>
    <row r="146" spans="1:12" ht="66" customHeight="1" x14ac:dyDescent="0.15">
      <c r="A146" s="14"/>
      <c r="B146" s="14" t="s">
        <v>20</v>
      </c>
      <c r="C146" s="14" t="s">
        <v>253</v>
      </c>
      <c r="E146" s="116" t="s">
        <v>565</v>
      </c>
      <c r="F146" s="14" t="s">
        <v>448</v>
      </c>
      <c r="H146" s="14" t="s">
        <v>31</v>
      </c>
      <c r="I146" s="14" t="s">
        <v>566</v>
      </c>
    </row>
    <row r="147" spans="1:12" ht="70" customHeight="1" x14ac:dyDescent="0.15">
      <c r="A147" s="14" t="s">
        <v>52</v>
      </c>
      <c r="B147" s="14" t="s">
        <v>20</v>
      </c>
      <c r="C147" s="14" t="s">
        <v>114</v>
      </c>
      <c r="D147" s="14" t="s">
        <v>567</v>
      </c>
      <c r="E147" s="116" t="s">
        <v>568</v>
      </c>
      <c r="F147" s="14" t="s">
        <v>569</v>
      </c>
      <c r="G147" s="14" t="s">
        <v>570</v>
      </c>
      <c r="H147" s="14" t="s">
        <v>443</v>
      </c>
      <c r="I147" s="14" t="s">
        <v>571</v>
      </c>
      <c r="J147" s="14" t="s">
        <v>572</v>
      </c>
    </row>
    <row r="148" spans="1:12" ht="55" customHeight="1" x14ac:dyDescent="0.15">
      <c r="A148" s="14" t="s">
        <v>52</v>
      </c>
      <c r="B148" s="14" t="s">
        <v>20</v>
      </c>
      <c r="C148" s="14" t="s">
        <v>573</v>
      </c>
      <c r="D148" s="14" t="s">
        <v>574</v>
      </c>
      <c r="E148" s="116" t="s">
        <v>575</v>
      </c>
      <c r="F148" s="14" t="s">
        <v>175</v>
      </c>
      <c r="H148" s="14" t="s">
        <v>242</v>
      </c>
      <c r="I148" s="14" t="s">
        <v>576</v>
      </c>
      <c r="J148" s="14" t="s">
        <v>577</v>
      </c>
    </row>
    <row r="149" spans="1:12" ht="58" customHeight="1" x14ac:dyDescent="0.15">
      <c r="A149" s="14" t="s">
        <v>578</v>
      </c>
      <c r="B149" s="14" t="s">
        <v>13</v>
      </c>
      <c r="C149" s="14" t="s">
        <v>579</v>
      </c>
      <c r="E149" s="116" t="s">
        <v>580</v>
      </c>
      <c r="F149" s="14" t="s">
        <v>581</v>
      </c>
      <c r="H149" s="14" t="s">
        <v>177</v>
      </c>
      <c r="I149" s="14" t="s">
        <v>582</v>
      </c>
    </row>
    <row r="150" spans="1:12" ht="58" customHeight="1" x14ac:dyDescent="0.15">
      <c r="A150" s="14" t="s">
        <v>46</v>
      </c>
      <c r="B150" s="14" t="s">
        <v>173</v>
      </c>
      <c r="C150" s="14" t="s">
        <v>21</v>
      </c>
      <c r="E150" s="116" t="s">
        <v>583</v>
      </c>
      <c r="F150" s="14" t="s">
        <v>584</v>
      </c>
      <c r="G150" s="14" t="s">
        <v>585</v>
      </c>
      <c r="H150" s="14" t="s">
        <v>586</v>
      </c>
      <c r="I150" s="14" t="s">
        <v>587</v>
      </c>
      <c r="J150" s="14" t="s">
        <v>588</v>
      </c>
      <c r="K150" s="13"/>
    </row>
    <row r="151" spans="1:12" ht="15.75" customHeight="1" x14ac:dyDescent="0.15">
      <c r="A151" s="14"/>
      <c r="C151" s="14"/>
      <c r="K151" s="13"/>
      <c r="L151" s="13"/>
    </row>
    <row r="152" spans="1:12" ht="112" customHeight="1" x14ac:dyDescent="0.15">
      <c r="A152" s="14" t="s">
        <v>132</v>
      </c>
      <c r="B152" s="14" t="s">
        <v>47</v>
      </c>
      <c r="C152" s="14" t="s">
        <v>590</v>
      </c>
      <c r="E152" s="116" t="s">
        <v>591</v>
      </c>
      <c r="F152" s="14" t="s">
        <v>592</v>
      </c>
      <c r="H152" s="14" t="s">
        <v>101</v>
      </c>
      <c r="I152" s="14" t="s">
        <v>593</v>
      </c>
      <c r="J152" s="14" t="s">
        <v>594</v>
      </c>
    </row>
    <row r="153" spans="1:12" ht="15.75" customHeight="1" x14ac:dyDescent="0.15">
      <c r="A153" s="14" t="s">
        <v>46</v>
      </c>
      <c r="B153" s="14" t="s">
        <v>82</v>
      </c>
      <c r="C153" s="14" t="s">
        <v>506</v>
      </c>
      <c r="E153" s="116" t="s">
        <v>596</v>
      </c>
      <c r="F153" s="14" t="s">
        <v>221</v>
      </c>
      <c r="J153" s="14"/>
    </row>
    <row r="154" spans="1:12" ht="67" customHeight="1" x14ac:dyDescent="0.15">
      <c r="A154" s="14" t="s">
        <v>98</v>
      </c>
      <c r="B154" s="14" t="s">
        <v>102</v>
      </c>
      <c r="C154" s="14" t="s">
        <v>508</v>
      </c>
      <c r="E154" s="116" t="s">
        <v>469</v>
      </c>
      <c r="F154" s="14" t="s">
        <v>597</v>
      </c>
      <c r="H154" s="14" t="s">
        <v>468</v>
      </c>
    </row>
    <row r="155" spans="1:12" ht="37" customHeight="1" x14ac:dyDescent="0.15">
      <c r="A155" s="14" t="s">
        <v>52</v>
      </c>
      <c r="B155" s="14" t="s">
        <v>20</v>
      </c>
      <c r="C155" s="14" t="s">
        <v>304</v>
      </c>
      <c r="F155" s="14" t="s">
        <v>598</v>
      </c>
      <c r="H155" s="14" t="s">
        <v>500</v>
      </c>
    </row>
    <row r="156" spans="1:12" ht="82" customHeight="1" x14ac:dyDescent="0.15">
      <c r="A156" s="14" t="s">
        <v>187</v>
      </c>
      <c r="B156" s="14" t="s">
        <v>102</v>
      </c>
      <c r="C156" s="14" t="s">
        <v>599</v>
      </c>
      <c r="E156" s="116" t="s">
        <v>600</v>
      </c>
      <c r="F156" s="14" t="s">
        <v>601</v>
      </c>
      <c r="H156" s="14" t="s">
        <v>334</v>
      </c>
    </row>
    <row r="157" spans="1:12" ht="50" customHeight="1" x14ac:dyDescent="0.15">
      <c r="A157" s="14" t="s">
        <v>132</v>
      </c>
      <c r="B157" s="14" t="s">
        <v>102</v>
      </c>
      <c r="C157" s="14" t="s">
        <v>599</v>
      </c>
      <c r="E157" s="116" t="s">
        <v>602</v>
      </c>
      <c r="F157" s="14" t="s">
        <v>603</v>
      </c>
    </row>
    <row r="158" spans="1:12" ht="57" customHeight="1" x14ac:dyDescent="0.15">
      <c r="A158" s="14" t="s">
        <v>46</v>
      </c>
      <c r="B158" s="14" t="s">
        <v>102</v>
      </c>
      <c r="C158" s="14" t="s">
        <v>304</v>
      </c>
      <c r="F158" s="14" t="s">
        <v>604</v>
      </c>
      <c r="H158" s="14" t="s">
        <v>605</v>
      </c>
    </row>
    <row r="159" spans="1:12" ht="122" customHeight="1" x14ac:dyDescent="0.15">
      <c r="A159" s="14" t="s">
        <v>12</v>
      </c>
      <c r="B159" s="14" t="s">
        <v>211</v>
      </c>
      <c r="C159" s="14" t="s">
        <v>606</v>
      </c>
      <c r="E159" s="116" t="s">
        <v>607</v>
      </c>
      <c r="F159" s="14" t="s">
        <v>608</v>
      </c>
      <c r="H159" s="14" t="s">
        <v>320</v>
      </c>
      <c r="I159" s="14" t="s">
        <v>609</v>
      </c>
    </row>
    <row r="160" spans="1:12" ht="45" customHeight="1" x14ac:dyDescent="0.15">
      <c r="A160" s="14" t="s">
        <v>52</v>
      </c>
      <c r="B160" s="14" t="s">
        <v>20</v>
      </c>
      <c r="C160" s="14" t="s">
        <v>611</v>
      </c>
      <c r="E160" s="116" t="s">
        <v>612</v>
      </c>
      <c r="F160" s="14" t="s">
        <v>613</v>
      </c>
      <c r="H160" s="14" t="s">
        <v>523</v>
      </c>
      <c r="I160" s="14" t="s">
        <v>614</v>
      </c>
      <c r="J160" s="14" t="s">
        <v>751</v>
      </c>
      <c r="K160" s="13"/>
    </row>
    <row r="161" spans="1:10" ht="84" customHeight="1" x14ac:dyDescent="0.15">
      <c r="A161" s="14" t="s">
        <v>46</v>
      </c>
      <c r="B161" s="14" t="s">
        <v>13</v>
      </c>
      <c r="C161" s="14" t="s">
        <v>606</v>
      </c>
      <c r="E161" s="116" t="s">
        <v>615</v>
      </c>
      <c r="F161" s="14" t="s">
        <v>616</v>
      </c>
      <c r="H161" s="14" t="s">
        <v>252</v>
      </c>
      <c r="J161" s="14" t="s">
        <v>617</v>
      </c>
    </row>
    <row r="162" spans="1:10" ht="88" customHeight="1" x14ac:dyDescent="0.15">
      <c r="A162" s="14" t="s">
        <v>52</v>
      </c>
      <c r="B162" s="14" t="s">
        <v>20</v>
      </c>
      <c r="C162" s="14" t="s">
        <v>618</v>
      </c>
      <c r="E162" s="116" t="s">
        <v>619</v>
      </c>
      <c r="F162" s="14" t="s">
        <v>620</v>
      </c>
      <c r="H162" s="14" t="s">
        <v>101</v>
      </c>
      <c r="I162" s="14" t="s">
        <v>621</v>
      </c>
    </row>
    <row r="163" spans="1:10" ht="15.75" customHeight="1" x14ac:dyDescent="0.15">
      <c r="A163" s="14"/>
      <c r="C163" s="14"/>
      <c r="F163" s="14"/>
      <c r="H163" s="14"/>
    </row>
    <row r="164" spans="1:10" ht="15.75" customHeight="1" x14ac:dyDescent="0.15">
      <c r="A164" s="14"/>
      <c r="C164" s="14"/>
    </row>
    <row r="165" spans="1:10" ht="15.75" customHeight="1" x14ac:dyDescent="0.15">
      <c r="A165" s="14"/>
      <c r="C165" s="14"/>
    </row>
    <row r="166" spans="1:10" ht="15.75" customHeight="1" x14ac:dyDescent="0.15">
      <c r="A166" s="14"/>
      <c r="C166" s="14"/>
    </row>
    <row r="167" spans="1:10" ht="15.75" customHeight="1" x14ac:dyDescent="0.15">
      <c r="A167" s="14"/>
      <c r="C167" s="14"/>
    </row>
    <row r="168" spans="1:10" ht="15.75" customHeight="1" x14ac:dyDescent="0.15">
      <c r="A168" s="14"/>
      <c r="C168" s="14"/>
    </row>
    <row r="169" spans="1:10" ht="15.75" customHeight="1" x14ac:dyDescent="0.15">
      <c r="A169" s="14"/>
      <c r="C169" s="14"/>
    </row>
    <row r="170" spans="1:10" ht="15.75" customHeight="1" x14ac:dyDescent="0.15">
      <c r="A170" s="14"/>
      <c r="C170" s="14"/>
    </row>
    <row r="171" spans="1:10" ht="15.75" customHeight="1" x14ac:dyDescent="0.15">
      <c r="A171" s="14"/>
      <c r="C171" s="14"/>
    </row>
    <row r="172" spans="1:10" ht="15.75" customHeight="1" x14ac:dyDescent="0.15">
      <c r="A172" s="14"/>
      <c r="C172" s="14"/>
    </row>
    <row r="173" spans="1:10" ht="15.75" customHeight="1" x14ac:dyDescent="0.15">
      <c r="A173" s="14"/>
      <c r="C173" s="14"/>
    </row>
    <row r="174" spans="1:10" ht="15.75" customHeight="1" x14ac:dyDescent="0.15">
      <c r="A174" s="14"/>
      <c r="C174" s="14"/>
    </row>
    <row r="175" spans="1:10" ht="15.75" customHeight="1" x14ac:dyDescent="0.15">
      <c r="A175" s="14"/>
      <c r="C175" s="14"/>
    </row>
    <row r="176" spans="1:10" ht="15.75" customHeight="1" x14ac:dyDescent="0.15">
      <c r="A176" s="14"/>
      <c r="C176" s="14"/>
    </row>
    <row r="177" spans="1:3" ht="15.75" customHeight="1" x14ac:dyDescent="0.15">
      <c r="A177" s="14"/>
      <c r="C177" s="14"/>
    </row>
    <row r="178" spans="1:3" ht="15.75" customHeight="1" x14ac:dyDescent="0.15">
      <c r="A178" s="14"/>
      <c r="C178" s="14"/>
    </row>
    <row r="179" spans="1:3" ht="15.75" customHeight="1" x14ac:dyDescent="0.15">
      <c r="A179" s="14"/>
      <c r="C179" s="14"/>
    </row>
    <row r="180" spans="1:3" ht="15.75" customHeight="1" x14ac:dyDescent="0.15">
      <c r="A180" s="14"/>
      <c r="C180" s="14"/>
    </row>
    <row r="181" spans="1:3" ht="15.75" customHeight="1" x14ac:dyDescent="0.15">
      <c r="A181" s="14"/>
      <c r="C181" s="14"/>
    </row>
    <row r="182" spans="1:3" ht="15.75" customHeight="1" x14ac:dyDescent="0.15">
      <c r="A182" s="14"/>
      <c r="C182" s="14"/>
    </row>
    <row r="183" spans="1:3" ht="15.75" customHeight="1" x14ac:dyDescent="0.15">
      <c r="A183" s="14"/>
      <c r="C183" s="14"/>
    </row>
    <row r="184" spans="1:3" ht="15.75" customHeight="1" x14ac:dyDescent="0.15">
      <c r="A184" s="14"/>
      <c r="C184" s="14"/>
    </row>
    <row r="185" spans="1:3" ht="15.75" customHeight="1" x14ac:dyDescent="0.15">
      <c r="A185" s="14"/>
      <c r="C185" s="14"/>
    </row>
    <row r="186" spans="1:3" ht="15.75" customHeight="1" x14ac:dyDescent="0.15">
      <c r="A186" s="14"/>
      <c r="C186" s="14"/>
    </row>
    <row r="187" spans="1:3" ht="15.75" customHeight="1" x14ac:dyDescent="0.15">
      <c r="A187" s="14"/>
      <c r="C187" s="14"/>
    </row>
    <row r="188" spans="1:3" ht="15.75" customHeight="1" x14ac:dyDescent="0.15">
      <c r="A188" s="14"/>
      <c r="C188" s="14"/>
    </row>
    <row r="189" spans="1:3" ht="15.75" customHeight="1" x14ac:dyDescent="0.15">
      <c r="A189" s="14"/>
      <c r="C189" s="14"/>
    </row>
    <row r="190" spans="1:3" ht="15.75" customHeight="1" x14ac:dyDescent="0.15">
      <c r="A190" s="14"/>
      <c r="C190" s="14"/>
    </row>
    <row r="191" spans="1:3" ht="15.75" customHeight="1" x14ac:dyDescent="0.15">
      <c r="A191" s="14"/>
      <c r="C191" s="14"/>
    </row>
    <row r="192" spans="1:3" ht="15.75" customHeight="1" x14ac:dyDescent="0.15">
      <c r="A192" s="14"/>
      <c r="C192" s="14"/>
    </row>
    <row r="193" spans="1:3" ht="15.75" customHeight="1" x14ac:dyDescent="0.15">
      <c r="A193" s="14"/>
      <c r="C193" s="14"/>
    </row>
    <row r="194" spans="1:3" ht="15.75" customHeight="1" x14ac:dyDescent="0.15">
      <c r="A194" s="14"/>
      <c r="C194" s="14"/>
    </row>
    <row r="195" spans="1:3" ht="15.75" customHeight="1" x14ac:dyDescent="0.15">
      <c r="A195" s="14"/>
      <c r="C195" s="14"/>
    </row>
    <row r="196" spans="1:3" ht="15.75" customHeight="1" x14ac:dyDescent="0.15">
      <c r="A196" s="14"/>
      <c r="C196" s="14"/>
    </row>
    <row r="197" spans="1:3" ht="15.75" customHeight="1" x14ac:dyDescent="0.15">
      <c r="A197" s="14"/>
      <c r="C197" s="14"/>
    </row>
    <row r="198" spans="1:3" ht="15.75" customHeight="1" x14ac:dyDescent="0.15">
      <c r="A198" s="14"/>
      <c r="C198" s="14"/>
    </row>
    <row r="199" spans="1:3" ht="15.75" customHeight="1" x14ac:dyDescent="0.15">
      <c r="A199" s="14"/>
      <c r="C199" s="14"/>
    </row>
    <row r="200" spans="1:3" ht="15.75" customHeight="1" x14ac:dyDescent="0.15">
      <c r="A200" s="14"/>
      <c r="C200" s="14"/>
    </row>
    <row r="201" spans="1:3" ht="15.75" customHeight="1" x14ac:dyDescent="0.15">
      <c r="A201" s="14"/>
      <c r="C201" s="14"/>
    </row>
    <row r="202" spans="1:3" ht="15.75" customHeight="1" x14ac:dyDescent="0.15">
      <c r="A202" s="14"/>
      <c r="C202" s="14"/>
    </row>
    <row r="203" spans="1:3" ht="15.75" customHeight="1" x14ac:dyDescent="0.15">
      <c r="A203" s="14"/>
      <c r="C203" s="14"/>
    </row>
    <row r="204" spans="1:3" ht="15.75" customHeight="1" x14ac:dyDescent="0.15">
      <c r="A204" s="14"/>
      <c r="C204" s="14"/>
    </row>
    <row r="205" spans="1:3" ht="15.75" customHeight="1" x14ac:dyDescent="0.15">
      <c r="A205" s="14"/>
      <c r="C205" s="14"/>
    </row>
    <row r="206" spans="1:3" ht="15.75" customHeight="1" x14ac:dyDescent="0.15">
      <c r="A206" s="14"/>
      <c r="C206" s="14"/>
    </row>
    <row r="207" spans="1:3" ht="15.75" customHeight="1" x14ac:dyDescent="0.15">
      <c r="A207" s="14"/>
      <c r="C207" s="14"/>
    </row>
    <row r="208" spans="1:3" ht="15.75" customHeight="1" x14ac:dyDescent="0.15">
      <c r="A208" s="14"/>
      <c r="C208" s="14"/>
    </row>
    <row r="209" spans="1:3" ht="15.75" customHeight="1" x14ac:dyDescent="0.15">
      <c r="A209" s="14"/>
      <c r="C209" s="14"/>
    </row>
    <row r="210" spans="1:3" ht="15.75" customHeight="1" x14ac:dyDescent="0.15">
      <c r="A210" s="14"/>
      <c r="C210" s="14"/>
    </row>
    <row r="211" spans="1:3" ht="15.75" customHeight="1" x14ac:dyDescent="0.15">
      <c r="A211" s="14"/>
      <c r="C211" s="14"/>
    </row>
    <row r="212" spans="1:3" ht="15.75" customHeight="1" x14ac:dyDescent="0.15">
      <c r="A212" s="14"/>
      <c r="C212" s="14"/>
    </row>
    <row r="213" spans="1:3" ht="15.75" customHeight="1" x14ac:dyDescent="0.15">
      <c r="A213" s="14"/>
      <c r="C213" s="14"/>
    </row>
    <row r="214" spans="1:3" ht="15.75" customHeight="1" x14ac:dyDescent="0.15">
      <c r="A214" s="14"/>
      <c r="C214" s="14"/>
    </row>
    <row r="215" spans="1:3" ht="15.75" customHeight="1" x14ac:dyDescent="0.15">
      <c r="A215" s="14"/>
      <c r="C215" s="14"/>
    </row>
    <row r="216" spans="1:3" ht="15.75" customHeight="1" x14ac:dyDescent="0.15">
      <c r="A216" s="14"/>
      <c r="C216" s="14"/>
    </row>
    <row r="217" spans="1:3" ht="15.75" customHeight="1" x14ac:dyDescent="0.15">
      <c r="A217" s="14"/>
      <c r="C217" s="14"/>
    </row>
    <row r="218" spans="1:3" ht="15.75" customHeight="1" x14ac:dyDescent="0.15">
      <c r="A218" s="14"/>
      <c r="C218" s="14"/>
    </row>
    <row r="219" spans="1:3" ht="15.75" customHeight="1" x14ac:dyDescent="0.15">
      <c r="A219" s="14"/>
      <c r="C219" s="14"/>
    </row>
    <row r="220" spans="1:3" ht="15.75" customHeight="1" x14ac:dyDescent="0.15">
      <c r="A220" s="14"/>
      <c r="C220" s="14"/>
    </row>
    <row r="221" spans="1:3" ht="15.75" customHeight="1" x14ac:dyDescent="0.15">
      <c r="A221" s="14"/>
      <c r="C221" s="14"/>
    </row>
    <row r="222" spans="1:3" ht="15.75" customHeight="1" x14ac:dyDescent="0.15">
      <c r="A222" s="14"/>
      <c r="C222" s="14"/>
    </row>
    <row r="223" spans="1:3" ht="15.75" customHeight="1" x14ac:dyDescent="0.15">
      <c r="A223" s="14"/>
      <c r="C223" s="14"/>
    </row>
    <row r="224" spans="1:3" ht="15.75" customHeight="1" x14ac:dyDescent="0.15">
      <c r="A224" s="14"/>
      <c r="C224" s="14"/>
    </row>
    <row r="225" spans="1:3" ht="15.75" customHeight="1" x14ac:dyDescent="0.15">
      <c r="A225" s="14"/>
      <c r="C225" s="14"/>
    </row>
    <row r="226" spans="1:3" ht="15.75" customHeight="1" x14ac:dyDescent="0.15">
      <c r="A226" s="14"/>
      <c r="C226" s="14"/>
    </row>
    <row r="227" spans="1:3" ht="15.75" customHeight="1" x14ac:dyDescent="0.15">
      <c r="A227" s="14"/>
      <c r="C227" s="14"/>
    </row>
    <row r="228" spans="1:3" ht="15.75" customHeight="1" x14ac:dyDescent="0.15">
      <c r="A228" s="14"/>
      <c r="C228" s="14"/>
    </row>
    <row r="229" spans="1:3" ht="15.75" customHeight="1" x14ac:dyDescent="0.15">
      <c r="A229" s="14"/>
      <c r="C229" s="14"/>
    </row>
    <row r="230" spans="1:3" ht="15.75" customHeight="1" x14ac:dyDescent="0.15">
      <c r="A230" s="14"/>
      <c r="C230" s="14"/>
    </row>
    <row r="231" spans="1:3" ht="15.75" customHeight="1" x14ac:dyDescent="0.15">
      <c r="A231" s="14"/>
      <c r="C231" s="14"/>
    </row>
    <row r="232" spans="1:3" ht="15.75" customHeight="1" x14ac:dyDescent="0.15">
      <c r="A232" s="14"/>
      <c r="C232" s="14"/>
    </row>
    <row r="233" spans="1:3" ht="15.75" customHeight="1" x14ac:dyDescent="0.15">
      <c r="A233" s="14"/>
      <c r="C233" s="14"/>
    </row>
    <row r="234" spans="1:3" ht="15.75" customHeight="1" x14ac:dyDescent="0.15">
      <c r="A234" s="14"/>
      <c r="C234" s="14"/>
    </row>
    <row r="235" spans="1:3" ht="15.75" customHeight="1" x14ac:dyDescent="0.15">
      <c r="A235" s="14"/>
      <c r="C235" s="14"/>
    </row>
    <row r="236" spans="1:3" ht="15.75" customHeight="1" x14ac:dyDescent="0.15">
      <c r="A236" s="14"/>
      <c r="C236" s="14"/>
    </row>
    <row r="237" spans="1:3" ht="15.75" customHeight="1" x14ac:dyDescent="0.15">
      <c r="A237" s="14"/>
      <c r="C237" s="14"/>
    </row>
    <row r="238" spans="1:3" ht="15.75" customHeight="1" x14ac:dyDescent="0.15">
      <c r="A238" s="14"/>
      <c r="C238" s="14"/>
    </row>
    <row r="239" spans="1:3" ht="15.75" customHeight="1" x14ac:dyDescent="0.15">
      <c r="A239" s="14"/>
      <c r="C239" s="14"/>
    </row>
    <row r="240" spans="1:3" ht="15.75" customHeight="1" x14ac:dyDescent="0.15">
      <c r="A240" s="14"/>
      <c r="C240" s="14"/>
    </row>
    <row r="241" spans="1:3" ht="15.75" customHeight="1" x14ac:dyDescent="0.15">
      <c r="A241" s="14"/>
      <c r="C241" s="14"/>
    </row>
    <row r="242" spans="1:3" ht="15.75" customHeight="1" x14ac:dyDescent="0.15">
      <c r="A242" s="14"/>
      <c r="C242" s="14"/>
    </row>
    <row r="243" spans="1:3" ht="15.75" customHeight="1" x14ac:dyDescent="0.15">
      <c r="A243" s="14"/>
      <c r="C243" s="14"/>
    </row>
    <row r="244" spans="1:3" ht="15.75" customHeight="1" x14ac:dyDescent="0.15">
      <c r="A244" s="14"/>
      <c r="C244" s="14"/>
    </row>
    <row r="245" spans="1:3" ht="15.75" customHeight="1" x14ac:dyDescent="0.15">
      <c r="A245" s="14"/>
      <c r="C245" s="14"/>
    </row>
    <row r="246" spans="1:3" ht="15.75" customHeight="1" x14ac:dyDescent="0.15">
      <c r="A246" s="14"/>
      <c r="C246" s="14"/>
    </row>
    <row r="247" spans="1:3" ht="15.75" customHeight="1" x14ac:dyDescent="0.15">
      <c r="A247" s="14"/>
      <c r="C247" s="14"/>
    </row>
    <row r="248" spans="1:3" ht="15.75" customHeight="1" x14ac:dyDescent="0.15">
      <c r="A248" s="14"/>
      <c r="C248" s="14"/>
    </row>
    <row r="249" spans="1:3" ht="15.75" customHeight="1" x14ac:dyDescent="0.15">
      <c r="A249" s="14"/>
      <c r="C249" s="14"/>
    </row>
    <row r="250" spans="1:3" ht="15.75" customHeight="1" x14ac:dyDescent="0.15">
      <c r="A250" s="14"/>
      <c r="C250" s="14"/>
    </row>
    <row r="251" spans="1:3" ht="15.75" customHeight="1" x14ac:dyDescent="0.15">
      <c r="A251" s="14"/>
      <c r="C251" s="14"/>
    </row>
    <row r="252" spans="1:3" ht="15.75" customHeight="1" x14ac:dyDescent="0.15">
      <c r="A252" s="14"/>
      <c r="C252" s="14"/>
    </row>
    <row r="253" spans="1:3" ht="15.75" customHeight="1" x14ac:dyDescent="0.15">
      <c r="A253" s="14"/>
      <c r="C253" s="14"/>
    </row>
    <row r="254" spans="1:3" ht="15.75" customHeight="1" x14ac:dyDescent="0.15">
      <c r="A254" s="14"/>
      <c r="C254" s="14"/>
    </row>
    <row r="255" spans="1:3" ht="15.75" customHeight="1" x14ac:dyDescent="0.15">
      <c r="A255" s="14"/>
      <c r="C255" s="14"/>
    </row>
    <row r="256" spans="1:3" ht="15.75" customHeight="1" x14ac:dyDescent="0.15">
      <c r="A256" s="14"/>
      <c r="C256" s="14"/>
    </row>
    <row r="257" spans="1:3" ht="15.75" customHeight="1" x14ac:dyDescent="0.15">
      <c r="A257" s="14"/>
      <c r="C257" s="14"/>
    </row>
    <row r="258" spans="1:3" ht="15.75" customHeight="1" x14ac:dyDescent="0.15">
      <c r="A258" s="14"/>
      <c r="C258" s="14"/>
    </row>
    <row r="259" spans="1:3" ht="15.75" customHeight="1" x14ac:dyDescent="0.15">
      <c r="A259" s="14"/>
      <c r="C259" s="14"/>
    </row>
    <row r="260" spans="1:3" ht="15.75" customHeight="1" x14ac:dyDescent="0.15">
      <c r="A260" s="14"/>
      <c r="C260" s="14"/>
    </row>
    <row r="261" spans="1:3" ht="15.75" customHeight="1" x14ac:dyDescent="0.15">
      <c r="A261" s="14"/>
      <c r="C261" s="14"/>
    </row>
    <row r="262" spans="1:3" ht="15.75" customHeight="1" x14ac:dyDescent="0.15">
      <c r="A262" s="14"/>
      <c r="C262" s="14"/>
    </row>
    <row r="263" spans="1:3" ht="15.75" customHeight="1" x14ac:dyDescent="0.15">
      <c r="A263" s="14"/>
      <c r="C263" s="14"/>
    </row>
    <row r="264" spans="1:3" ht="15.75" customHeight="1" x14ac:dyDescent="0.15">
      <c r="A264" s="14"/>
      <c r="C264" s="14"/>
    </row>
    <row r="265" spans="1:3" ht="15.75" customHeight="1" x14ac:dyDescent="0.15">
      <c r="A265" s="14"/>
      <c r="C265" s="14"/>
    </row>
    <row r="266" spans="1:3" ht="15.75" customHeight="1" x14ac:dyDescent="0.15">
      <c r="A266" s="14"/>
      <c r="C266" s="14"/>
    </row>
    <row r="267" spans="1:3" ht="15.75" customHeight="1" x14ac:dyDescent="0.15">
      <c r="A267" s="14"/>
      <c r="C267" s="14"/>
    </row>
    <row r="268" spans="1:3" ht="15.75" customHeight="1" x14ac:dyDescent="0.15">
      <c r="A268" s="14"/>
      <c r="C268" s="14"/>
    </row>
    <row r="269" spans="1:3" ht="15.75" customHeight="1" x14ac:dyDescent="0.15">
      <c r="A269" s="14"/>
      <c r="C269" s="14"/>
    </row>
    <row r="270" spans="1:3" ht="15.75" customHeight="1" x14ac:dyDescent="0.15">
      <c r="A270" s="14"/>
      <c r="C270" s="14"/>
    </row>
    <row r="271" spans="1:3" ht="15.75" customHeight="1" x14ac:dyDescent="0.15">
      <c r="A271" s="14"/>
      <c r="C271" s="14"/>
    </row>
    <row r="272" spans="1:3" ht="15.75" customHeight="1" x14ac:dyDescent="0.15">
      <c r="A272" s="14"/>
      <c r="C272" s="14"/>
    </row>
    <row r="273" spans="1:3" ht="15.75" customHeight="1" x14ac:dyDescent="0.15">
      <c r="A273" s="14"/>
      <c r="C273" s="14"/>
    </row>
    <row r="274" spans="1:3" ht="15.75" customHeight="1" x14ac:dyDescent="0.15">
      <c r="A274" s="14"/>
      <c r="C274" s="14"/>
    </row>
    <row r="275" spans="1:3" ht="15.75" customHeight="1" x14ac:dyDescent="0.15">
      <c r="A275" s="14"/>
      <c r="C275" s="14"/>
    </row>
    <row r="276" spans="1:3" ht="15.75" customHeight="1" x14ac:dyDescent="0.15">
      <c r="A276" s="14"/>
      <c r="C276" s="14"/>
    </row>
    <row r="277" spans="1:3" ht="15.75" customHeight="1" x14ac:dyDescent="0.15">
      <c r="A277" s="14"/>
      <c r="C277" s="14"/>
    </row>
    <row r="278" spans="1:3" ht="15.75" customHeight="1" x14ac:dyDescent="0.15">
      <c r="A278" s="14"/>
      <c r="C278" s="14"/>
    </row>
    <row r="279" spans="1:3" ht="15.75" customHeight="1" x14ac:dyDescent="0.15">
      <c r="A279" s="14"/>
      <c r="C279" s="14"/>
    </row>
    <row r="280" spans="1:3" ht="15.75" customHeight="1" x14ac:dyDescent="0.15">
      <c r="A280" s="14"/>
      <c r="C280" s="14"/>
    </row>
    <row r="281" spans="1:3" ht="15.75" customHeight="1" x14ac:dyDescent="0.15">
      <c r="A281" s="14"/>
      <c r="C281" s="14"/>
    </row>
    <row r="282" spans="1:3" ht="15.75" customHeight="1" x14ac:dyDescent="0.15">
      <c r="A282" s="14"/>
      <c r="C282" s="14"/>
    </row>
    <row r="283" spans="1:3" ht="15.75" customHeight="1" x14ac:dyDescent="0.15">
      <c r="A283" s="14"/>
      <c r="C283" s="14"/>
    </row>
    <row r="284" spans="1:3" ht="15.75" customHeight="1" x14ac:dyDescent="0.15">
      <c r="A284" s="14"/>
      <c r="C284" s="14"/>
    </row>
    <row r="285" spans="1:3" ht="15.75" customHeight="1" x14ac:dyDescent="0.15">
      <c r="A285" s="14"/>
      <c r="C285" s="14"/>
    </row>
    <row r="286" spans="1:3" ht="15.75" customHeight="1" x14ac:dyDescent="0.15">
      <c r="A286" s="14"/>
      <c r="C286" s="14"/>
    </row>
    <row r="287" spans="1:3" ht="15.75" customHeight="1" x14ac:dyDescent="0.15">
      <c r="A287" s="14"/>
      <c r="C287" s="14"/>
    </row>
    <row r="288" spans="1:3" ht="15.75" customHeight="1" x14ac:dyDescent="0.15">
      <c r="A288" s="14"/>
      <c r="C288" s="14"/>
    </row>
    <row r="289" spans="1:3" ht="15.75" customHeight="1" x14ac:dyDescent="0.15">
      <c r="A289" s="14"/>
      <c r="C289" s="14"/>
    </row>
    <row r="290" spans="1:3" ht="15.75" customHeight="1" x14ac:dyDescent="0.15">
      <c r="A290" s="14"/>
      <c r="C290" s="14"/>
    </row>
    <row r="291" spans="1:3" ht="15.75" customHeight="1" x14ac:dyDescent="0.15">
      <c r="A291" s="14"/>
      <c r="C291" s="14"/>
    </row>
    <row r="292" spans="1:3" ht="15.75" customHeight="1" x14ac:dyDescent="0.15">
      <c r="A292" s="14"/>
      <c r="C292" s="14"/>
    </row>
    <row r="293" spans="1:3" ht="15.75" customHeight="1" x14ac:dyDescent="0.15">
      <c r="A293" s="14"/>
      <c r="C293" s="14"/>
    </row>
    <row r="294" spans="1:3" ht="15.75" customHeight="1" x14ac:dyDescent="0.15">
      <c r="A294" s="14"/>
      <c r="C294" s="14"/>
    </row>
    <row r="295" spans="1:3" ht="15.75" customHeight="1" x14ac:dyDescent="0.15">
      <c r="A295" s="14"/>
      <c r="C295" s="14"/>
    </row>
    <row r="296" spans="1:3" ht="15.75" customHeight="1" x14ac:dyDescent="0.15">
      <c r="A296" s="14"/>
      <c r="C296" s="14"/>
    </row>
    <row r="297" spans="1:3" ht="15.75" customHeight="1" x14ac:dyDescent="0.15">
      <c r="A297" s="14"/>
      <c r="C297" s="14"/>
    </row>
    <row r="298" spans="1:3" ht="15.75" customHeight="1" x14ac:dyDescent="0.15">
      <c r="A298" s="14"/>
      <c r="C298" s="14"/>
    </row>
    <row r="299" spans="1:3" ht="15.75" customHeight="1" x14ac:dyDescent="0.15">
      <c r="A299" s="14"/>
      <c r="C299" s="14"/>
    </row>
    <row r="300" spans="1:3" ht="15.75" customHeight="1" x14ac:dyDescent="0.15">
      <c r="A300" s="14"/>
      <c r="C300" s="14"/>
    </row>
    <row r="301" spans="1:3" ht="15.75" customHeight="1" x14ac:dyDescent="0.15">
      <c r="A301" s="14"/>
      <c r="C301" s="14"/>
    </row>
    <row r="302" spans="1:3" ht="15.75" customHeight="1" x14ac:dyDescent="0.15">
      <c r="A302" s="14"/>
      <c r="C302" s="14"/>
    </row>
    <row r="303" spans="1:3" ht="15.75" customHeight="1" x14ac:dyDescent="0.15">
      <c r="A303" s="14"/>
      <c r="C303" s="14"/>
    </row>
    <row r="304" spans="1:3" ht="15.75" customHeight="1" x14ac:dyDescent="0.15">
      <c r="A304" s="14"/>
      <c r="C304" s="14"/>
    </row>
    <row r="305" spans="1:3" ht="15.75" customHeight="1" x14ac:dyDescent="0.15">
      <c r="A305" s="14"/>
      <c r="C305" s="14"/>
    </row>
    <row r="306" spans="1:3" ht="15.75" customHeight="1" x14ac:dyDescent="0.15">
      <c r="A306" s="14"/>
      <c r="C306" s="14"/>
    </row>
    <row r="307" spans="1:3" ht="15.75" customHeight="1" x14ac:dyDescent="0.15">
      <c r="A307" s="14"/>
      <c r="C307" s="14"/>
    </row>
    <row r="308" spans="1:3" ht="15.75" customHeight="1" x14ac:dyDescent="0.15">
      <c r="A308" s="14"/>
      <c r="C308" s="14"/>
    </row>
    <row r="309" spans="1:3" ht="15.75" customHeight="1" x14ac:dyDescent="0.15">
      <c r="A309" s="14"/>
      <c r="C309" s="14"/>
    </row>
    <row r="310" spans="1:3" ht="15.75" customHeight="1" x14ac:dyDescent="0.15">
      <c r="A310" s="14"/>
      <c r="C310" s="14"/>
    </row>
    <row r="311" spans="1:3" ht="15.75" customHeight="1" x14ac:dyDescent="0.15">
      <c r="A311" s="14"/>
      <c r="C311" s="14"/>
    </row>
    <row r="312" spans="1:3" ht="15.75" customHeight="1" x14ac:dyDescent="0.15">
      <c r="A312" s="14"/>
      <c r="C312" s="14"/>
    </row>
    <row r="313" spans="1:3" ht="15.75" customHeight="1" x14ac:dyDescent="0.15">
      <c r="A313" s="14"/>
      <c r="C313" s="14"/>
    </row>
    <row r="314" spans="1:3" ht="15.75" customHeight="1" x14ac:dyDescent="0.15">
      <c r="A314" s="14"/>
      <c r="C314" s="14"/>
    </row>
    <row r="315" spans="1:3" ht="15.75" customHeight="1" x14ac:dyDescent="0.15">
      <c r="A315" s="14"/>
      <c r="C315" s="14"/>
    </row>
    <row r="316" spans="1:3" ht="15.75" customHeight="1" x14ac:dyDescent="0.15">
      <c r="A316" s="14"/>
      <c r="C316" s="14"/>
    </row>
    <row r="317" spans="1:3" ht="15.75" customHeight="1" x14ac:dyDescent="0.15">
      <c r="A317" s="14"/>
      <c r="C317" s="14"/>
    </row>
    <row r="318" spans="1:3" ht="15.75" customHeight="1" x14ac:dyDescent="0.15">
      <c r="A318" s="14"/>
      <c r="C318" s="14"/>
    </row>
    <row r="319" spans="1:3" ht="15.75" customHeight="1" x14ac:dyDescent="0.15">
      <c r="A319" s="14"/>
      <c r="C319" s="14"/>
    </row>
    <row r="320" spans="1:3" ht="15.75" customHeight="1" x14ac:dyDescent="0.15">
      <c r="A320" s="14"/>
      <c r="C320" s="14"/>
    </row>
    <row r="321" spans="1:3" ht="15.75" customHeight="1" x14ac:dyDescent="0.15">
      <c r="A321" s="14"/>
      <c r="C321" s="14"/>
    </row>
    <row r="322" spans="1:3" ht="15.75" customHeight="1" x14ac:dyDescent="0.15">
      <c r="A322" s="14"/>
      <c r="C322" s="14"/>
    </row>
    <row r="323" spans="1:3" ht="15.75" customHeight="1" x14ac:dyDescent="0.15">
      <c r="A323" s="14"/>
      <c r="C323" s="14"/>
    </row>
    <row r="324" spans="1:3" ht="15.75" customHeight="1" x14ac:dyDescent="0.15">
      <c r="A324" s="14"/>
      <c r="C324" s="14"/>
    </row>
    <row r="325" spans="1:3" ht="15.75" customHeight="1" x14ac:dyDescent="0.15">
      <c r="A325" s="14"/>
      <c r="C325" s="14"/>
    </row>
    <row r="326" spans="1:3" ht="15.75" customHeight="1" x14ac:dyDescent="0.15">
      <c r="A326" s="14"/>
      <c r="C326" s="14"/>
    </row>
    <row r="327" spans="1:3" ht="15.75" customHeight="1" x14ac:dyDescent="0.15">
      <c r="A327" s="14"/>
      <c r="C327" s="14"/>
    </row>
    <row r="328" spans="1:3" ht="15.75" customHeight="1" x14ac:dyDescent="0.15">
      <c r="A328" s="14"/>
      <c r="C328" s="14"/>
    </row>
    <row r="329" spans="1:3" ht="15.75" customHeight="1" x14ac:dyDescent="0.15">
      <c r="A329" s="14"/>
      <c r="C329" s="14"/>
    </row>
    <row r="330" spans="1:3" ht="15.75" customHeight="1" x14ac:dyDescent="0.15">
      <c r="A330" s="14"/>
      <c r="C330" s="14"/>
    </row>
    <row r="331" spans="1:3" ht="15.75" customHeight="1" x14ac:dyDescent="0.15">
      <c r="A331" s="14"/>
      <c r="C331" s="14"/>
    </row>
    <row r="332" spans="1:3" ht="15.75" customHeight="1" x14ac:dyDescent="0.15">
      <c r="A332" s="14"/>
      <c r="C332" s="14"/>
    </row>
    <row r="333" spans="1:3" ht="15.75" customHeight="1" x14ac:dyDescent="0.15">
      <c r="A333" s="14"/>
      <c r="C333" s="14"/>
    </row>
    <row r="334" spans="1:3" ht="15.75" customHeight="1" x14ac:dyDescent="0.15">
      <c r="A334" s="14"/>
      <c r="C334" s="14"/>
    </row>
    <row r="335" spans="1:3" ht="15.75" customHeight="1" x14ac:dyDescent="0.15">
      <c r="A335" s="14"/>
      <c r="C335" s="14"/>
    </row>
    <row r="336" spans="1:3" ht="15.75" customHeight="1" x14ac:dyDescent="0.15">
      <c r="A336" s="14"/>
      <c r="C336" s="14"/>
    </row>
    <row r="337" spans="1:3" ht="15.75" customHeight="1" x14ac:dyDescent="0.15">
      <c r="A337" s="14"/>
      <c r="C337" s="14"/>
    </row>
    <row r="338" spans="1:3" ht="15.75" customHeight="1" x14ac:dyDescent="0.15">
      <c r="A338" s="14"/>
      <c r="C338" s="14"/>
    </row>
    <row r="339" spans="1:3" ht="15.75" customHeight="1" x14ac:dyDescent="0.15">
      <c r="A339" s="14"/>
      <c r="C339" s="14"/>
    </row>
    <row r="340" spans="1:3" ht="15.75" customHeight="1" x14ac:dyDescent="0.15">
      <c r="A340" s="14"/>
      <c r="C340" s="14"/>
    </row>
    <row r="341" spans="1:3" ht="15.75" customHeight="1" x14ac:dyDescent="0.15">
      <c r="A341" s="14"/>
      <c r="C341" s="14"/>
    </row>
    <row r="342" spans="1:3" ht="15.75" customHeight="1" x14ac:dyDescent="0.15">
      <c r="A342" s="14"/>
      <c r="C342" s="14"/>
    </row>
    <row r="343" spans="1:3" ht="15.75" customHeight="1" x14ac:dyDescent="0.15">
      <c r="A343" s="14"/>
      <c r="C343" s="14"/>
    </row>
    <row r="344" spans="1:3" ht="15.75" customHeight="1" x14ac:dyDescent="0.15">
      <c r="A344" s="14"/>
      <c r="C344" s="14"/>
    </row>
    <row r="345" spans="1:3" ht="15.75" customHeight="1" x14ac:dyDescent="0.15">
      <c r="A345" s="14"/>
      <c r="C345" s="14"/>
    </row>
    <row r="346" spans="1:3" ht="15.75" customHeight="1" x14ac:dyDescent="0.15">
      <c r="A346" s="14"/>
      <c r="C346" s="14"/>
    </row>
    <row r="347" spans="1:3" ht="15.75" customHeight="1" x14ac:dyDescent="0.15">
      <c r="A347" s="14"/>
      <c r="C347" s="14"/>
    </row>
    <row r="348" spans="1:3" ht="15.75" customHeight="1" x14ac:dyDescent="0.15">
      <c r="A348" s="14"/>
      <c r="C348" s="14"/>
    </row>
    <row r="349" spans="1:3" ht="15.75" customHeight="1" x14ac:dyDescent="0.15">
      <c r="A349" s="14"/>
      <c r="C349" s="14"/>
    </row>
    <row r="350" spans="1:3" ht="15.75" customHeight="1" x14ac:dyDescent="0.15">
      <c r="A350" s="14"/>
      <c r="C350" s="14"/>
    </row>
    <row r="351" spans="1:3" ht="15.75" customHeight="1" x14ac:dyDescent="0.15">
      <c r="A351" s="14"/>
      <c r="C351" s="14"/>
    </row>
    <row r="352" spans="1:3" ht="15.75" customHeight="1" x14ac:dyDescent="0.15">
      <c r="A352" s="14"/>
      <c r="C352" s="14"/>
    </row>
    <row r="353" spans="1:3" ht="15.75" customHeight="1" x14ac:dyDescent="0.15">
      <c r="A353" s="14"/>
      <c r="C353" s="14"/>
    </row>
    <row r="354" spans="1:3" ht="15.75" customHeight="1" x14ac:dyDescent="0.15">
      <c r="A354" s="14"/>
      <c r="C354" s="14"/>
    </row>
    <row r="355" spans="1:3" ht="15.75" customHeight="1" x14ac:dyDescent="0.15">
      <c r="A355" s="14"/>
      <c r="C355" s="14"/>
    </row>
    <row r="356" spans="1:3" ht="15.75" customHeight="1" x14ac:dyDescent="0.15">
      <c r="A356" s="14"/>
      <c r="C356" s="14"/>
    </row>
    <row r="357" spans="1:3" ht="15.75" customHeight="1" x14ac:dyDescent="0.15">
      <c r="A357" s="14"/>
      <c r="C357" s="14"/>
    </row>
    <row r="358" spans="1:3" ht="15.75" customHeight="1" x14ac:dyDescent="0.15">
      <c r="A358" s="14"/>
      <c r="C358" s="14"/>
    </row>
    <row r="359" spans="1:3" ht="15.75" customHeight="1" x14ac:dyDescent="0.15">
      <c r="A359" s="14"/>
      <c r="C359" s="14"/>
    </row>
    <row r="360" spans="1:3" ht="15.75" customHeight="1" x14ac:dyDescent="0.15">
      <c r="A360" s="14"/>
      <c r="C360" s="14"/>
    </row>
    <row r="361" spans="1:3" ht="15.75" customHeight="1" x14ac:dyDescent="0.15">
      <c r="A361" s="14"/>
      <c r="C361" s="14"/>
    </row>
    <row r="362" spans="1:3" ht="15.75" customHeight="1" x14ac:dyDescent="0.15">
      <c r="A362" s="14"/>
      <c r="C362" s="14"/>
    </row>
    <row r="363" spans="1:3" ht="15.75" customHeight="1" x14ac:dyDescent="0.15">
      <c r="A363" s="14"/>
      <c r="C363" s="14"/>
    </row>
    <row r="364" spans="1:3" ht="15.75" customHeight="1" x14ac:dyDescent="0.15">
      <c r="A364" s="14"/>
      <c r="C364" s="14"/>
    </row>
    <row r="365" spans="1:3" ht="15.75" customHeight="1" x14ac:dyDescent="0.15">
      <c r="A365" s="14"/>
      <c r="C365" s="14"/>
    </row>
    <row r="366" spans="1:3" ht="15.75" customHeight="1" x14ac:dyDescent="0.15">
      <c r="A366" s="14"/>
      <c r="C366" s="14"/>
    </row>
    <row r="367" spans="1:3" ht="15.75" customHeight="1" x14ac:dyDescent="0.15">
      <c r="A367" s="14"/>
      <c r="C367" s="14"/>
    </row>
    <row r="368" spans="1:3" ht="15.75" customHeight="1" x14ac:dyDescent="0.15">
      <c r="A368" s="14"/>
      <c r="C368" s="14"/>
    </row>
    <row r="369" spans="1:3" ht="15.75" customHeight="1" x14ac:dyDescent="0.15">
      <c r="A369" s="14"/>
      <c r="C369" s="14"/>
    </row>
    <row r="370" spans="1:3" ht="15.75" customHeight="1" x14ac:dyDescent="0.15">
      <c r="A370" s="14"/>
      <c r="C370" s="14"/>
    </row>
    <row r="371" spans="1:3" ht="15.75" customHeight="1" x14ac:dyDescent="0.15">
      <c r="A371" s="14"/>
      <c r="C371" s="14"/>
    </row>
    <row r="372" spans="1:3" ht="15.75" customHeight="1" x14ac:dyDescent="0.15">
      <c r="A372" s="14"/>
      <c r="C372" s="14"/>
    </row>
    <row r="373" spans="1:3" ht="15.75" customHeight="1" x14ac:dyDescent="0.15">
      <c r="A373" s="14"/>
      <c r="C373" s="14"/>
    </row>
    <row r="374" spans="1:3" ht="15.75" customHeight="1" x14ac:dyDescent="0.15">
      <c r="A374" s="14"/>
      <c r="C374" s="14"/>
    </row>
    <row r="375" spans="1:3" ht="15.75" customHeight="1" x14ac:dyDescent="0.15">
      <c r="A375" s="14"/>
      <c r="C375" s="14"/>
    </row>
    <row r="376" spans="1:3" ht="15.75" customHeight="1" x14ac:dyDescent="0.15">
      <c r="A376" s="14"/>
      <c r="C376" s="14"/>
    </row>
    <row r="377" spans="1:3" ht="15.75" customHeight="1" x14ac:dyDescent="0.15">
      <c r="A377" s="14"/>
      <c r="C377" s="14"/>
    </row>
    <row r="378" spans="1:3" ht="15.75" customHeight="1" x14ac:dyDescent="0.15">
      <c r="A378" s="14"/>
      <c r="C378" s="14"/>
    </row>
    <row r="379" spans="1:3" ht="15.75" customHeight="1" x14ac:dyDescent="0.15">
      <c r="A379" s="14"/>
      <c r="C379" s="14"/>
    </row>
    <row r="380" spans="1:3" ht="15.75" customHeight="1" x14ac:dyDescent="0.15">
      <c r="A380" s="14"/>
      <c r="C380" s="14"/>
    </row>
    <row r="381" spans="1:3" ht="15.75" customHeight="1" x14ac:dyDescent="0.15">
      <c r="A381" s="14"/>
      <c r="C381" s="14"/>
    </row>
    <row r="382" spans="1:3" ht="15.75" customHeight="1" x14ac:dyDescent="0.15">
      <c r="A382" s="14"/>
      <c r="C382" s="14"/>
    </row>
    <row r="383" spans="1:3" ht="15.75" customHeight="1" x14ac:dyDescent="0.15">
      <c r="A383" s="14"/>
      <c r="C383" s="14"/>
    </row>
    <row r="384" spans="1:3" ht="15.75" customHeight="1" x14ac:dyDescent="0.15">
      <c r="A384" s="14"/>
      <c r="C384" s="14"/>
    </row>
    <row r="385" spans="1:3" ht="15.75" customHeight="1" x14ac:dyDescent="0.15">
      <c r="A385" s="14"/>
      <c r="C385" s="14"/>
    </row>
    <row r="386" spans="1:3" ht="15.75" customHeight="1" x14ac:dyDescent="0.15">
      <c r="A386" s="14"/>
      <c r="C386" s="14"/>
    </row>
    <row r="387" spans="1:3" ht="15.75" customHeight="1" x14ac:dyDescent="0.15">
      <c r="A387" s="14"/>
      <c r="C387" s="14"/>
    </row>
    <row r="388" spans="1:3" ht="15.75" customHeight="1" x14ac:dyDescent="0.15">
      <c r="A388" s="14"/>
      <c r="C388" s="14"/>
    </row>
    <row r="389" spans="1:3" ht="15.75" customHeight="1" x14ac:dyDescent="0.15">
      <c r="A389" s="14"/>
      <c r="C389" s="14"/>
    </row>
    <row r="390" spans="1:3" ht="15.75" customHeight="1" x14ac:dyDescent="0.15">
      <c r="A390" s="14"/>
      <c r="C390" s="14"/>
    </row>
    <row r="391" spans="1:3" ht="15.75" customHeight="1" x14ac:dyDescent="0.15">
      <c r="A391" s="14"/>
      <c r="C391" s="14"/>
    </row>
    <row r="392" spans="1:3" ht="15.75" customHeight="1" x14ac:dyDescent="0.15">
      <c r="A392" s="14"/>
      <c r="C392" s="14"/>
    </row>
    <row r="393" spans="1:3" ht="15.75" customHeight="1" x14ac:dyDescent="0.15">
      <c r="A393" s="14"/>
      <c r="C393" s="14"/>
    </row>
    <row r="394" spans="1:3" ht="15.75" customHeight="1" x14ac:dyDescent="0.15">
      <c r="A394" s="14"/>
      <c r="C394" s="14"/>
    </row>
    <row r="395" spans="1:3" ht="15.75" customHeight="1" x14ac:dyDescent="0.15">
      <c r="A395" s="14"/>
      <c r="C395" s="14"/>
    </row>
    <row r="396" spans="1:3" ht="15.75" customHeight="1" x14ac:dyDescent="0.15">
      <c r="A396" s="14"/>
      <c r="C396" s="14"/>
    </row>
    <row r="397" spans="1:3" ht="15.75" customHeight="1" x14ac:dyDescent="0.15">
      <c r="A397" s="14"/>
      <c r="C397" s="14"/>
    </row>
    <row r="398" spans="1:3" ht="15.75" customHeight="1" x14ac:dyDescent="0.15">
      <c r="A398" s="14"/>
      <c r="C398" s="14"/>
    </row>
    <row r="399" spans="1:3" ht="15.75" customHeight="1" x14ac:dyDescent="0.15">
      <c r="A399" s="14"/>
      <c r="C399" s="14"/>
    </row>
    <row r="400" spans="1:3" ht="15.75" customHeight="1" x14ac:dyDescent="0.15">
      <c r="A400" s="14"/>
      <c r="C400" s="14"/>
    </row>
    <row r="401" spans="1:3" ht="15.75" customHeight="1" x14ac:dyDescent="0.15">
      <c r="A401" s="14"/>
      <c r="C401" s="14"/>
    </row>
    <row r="402" spans="1:3" ht="15.75" customHeight="1" x14ac:dyDescent="0.15">
      <c r="A402" s="14"/>
      <c r="C402" s="14"/>
    </row>
    <row r="403" spans="1:3" ht="15.75" customHeight="1" x14ac:dyDescent="0.15">
      <c r="A403" s="14"/>
      <c r="C403" s="14"/>
    </row>
    <row r="404" spans="1:3" ht="15.75" customHeight="1" x14ac:dyDescent="0.15">
      <c r="A404" s="14"/>
      <c r="C404" s="14"/>
    </row>
    <row r="405" spans="1:3" ht="15.75" customHeight="1" x14ac:dyDescent="0.15">
      <c r="A405" s="14"/>
      <c r="C405" s="14"/>
    </row>
    <row r="406" spans="1:3" ht="15.75" customHeight="1" x14ac:dyDescent="0.15">
      <c r="A406" s="14"/>
      <c r="C406" s="14"/>
    </row>
    <row r="407" spans="1:3" ht="15.75" customHeight="1" x14ac:dyDescent="0.15">
      <c r="A407" s="14"/>
      <c r="C407" s="14"/>
    </row>
    <row r="408" spans="1:3" ht="15.75" customHeight="1" x14ac:dyDescent="0.15">
      <c r="A408" s="14"/>
      <c r="C408" s="14"/>
    </row>
    <row r="409" spans="1:3" ht="15.75" customHeight="1" x14ac:dyDescent="0.15">
      <c r="A409" s="14"/>
      <c r="C409" s="14"/>
    </row>
    <row r="410" spans="1:3" ht="15.75" customHeight="1" x14ac:dyDescent="0.15">
      <c r="A410" s="14"/>
      <c r="C410" s="14"/>
    </row>
    <row r="411" spans="1:3" ht="15.75" customHeight="1" x14ac:dyDescent="0.15">
      <c r="A411" s="14"/>
      <c r="C411" s="14"/>
    </row>
    <row r="412" spans="1:3" ht="15.75" customHeight="1" x14ac:dyDescent="0.15">
      <c r="A412" s="14"/>
      <c r="C412" s="14"/>
    </row>
    <row r="413" spans="1:3" ht="15.75" customHeight="1" x14ac:dyDescent="0.15">
      <c r="A413" s="14"/>
      <c r="C413" s="14"/>
    </row>
    <row r="414" spans="1:3" ht="15.75" customHeight="1" x14ac:dyDescent="0.15">
      <c r="A414" s="14"/>
      <c r="C414" s="14"/>
    </row>
    <row r="415" spans="1:3" ht="15.75" customHeight="1" x14ac:dyDescent="0.15">
      <c r="A415" s="14"/>
      <c r="C415" s="14"/>
    </row>
    <row r="416" spans="1:3" ht="15.75" customHeight="1" x14ac:dyDescent="0.15">
      <c r="A416" s="14"/>
      <c r="C416" s="14"/>
    </row>
    <row r="417" spans="1:3" ht="15.75" customHeight="1" x14ac:dyDescent="0.15">
      <c r="A417" s="14"/>
      <c r="C417" s="14"/>
    </row>
    <row r="418" spans="1:3" ht="15.75" customHeight="1" x14ac:dyDescent="0.15">
      <c r="A418" s="14"/>
      <c r="C418" s="14"/>
    </row>
    <row r="419" spans="1:3" ht="15.75" customHeight="1" x14ac:dyDescent="0.15">
      <c r="A419" s="14"/>
      <c r="C419" s="14"/>
    </row>
    <row r="420" spans="1:3" ht="15.75" customHeight="1" x14ac:dyDescent="0.15">
      <c r="A420" s="14"/>
      <c r="C420" s="14"/>
    </row>
    <row r="421" spans="1:3" ht="15.75" customHeight="1" x14ac:dyDescent="0.15">
      <c r="A421" s="14"/>
      <c r="C421" s="14"/>
    </row>
    <row r="422" spans="1:3" ht="15.75" customHeight="1" x14ac:dyDescent="0.15">
      <c r="A422" s="14"/>
      <c r="C422" s="14"/>
    </row>
    <row r="423" spans="1:3" ht="15.75" customHeight="1" x14ac:dyDescent="0.15">
      <c r="A423" s="14"/>
      <c r="C423" s="14"/>
    </row>
    <row r="424" spans="1:3" ht="15.75" customHeight="1" x14ac:dyDescent="0.15">
      <c r="A424" s="14"/>
      <c r="C424" s="14"/>
    </row>
    <row r="425" spans="1:3" ht="15.75" customHeight="1" x14ac:dyDescent="0.15">
      <c r="A425" s="14"/>
      <c r="C425" s="14"/>
    </row>
    <row r="426" spans="1:3" ht="15.75" customHeight="1" x14ac:dyDescent="0.15">
      <c r="A426" s="14"/>
      <c r="C426" s="14"/>
    </row>
    <row r="427" spans="1:3" ht="15.75" customHeight="1" x14ac:dyDescent="0.15">
      <c r="A427" s="14"/>
      <c r="C427" s="14"/>
    </row>
    <row r="428" spans="1:3" ht="15.75" customHeight="1" x14ac:dyDescent="0.15">
      <c r="A428" s="14"/>
      <c r="C428" s="14"/>
    </row>
    <row r="429" spans="1:3" ht="15.75" customHeight="1" x14ac:dyDescent="0.15">
      <c r="A429" s="14"/>
      <c r="C429" s="14"/>
    </row>
    <row r="430" spans="1:3" ht="15.75" customHeight="1" x14ac:dyDescent="0.15">
      <c r="A430" s="14"/>
      <c r="C430" s="14"/>
    </row>
    <row r="431" spans="1:3" ht="15.75" customHeight="1" x14ac:dyDescent="0.15">
      <c r="A431" s="14"/>
      <c r="C431" s="14"/>
    </row>
    <row r="432" spans="1:3" ht="15.75" customHeight="1" x14ac:dyDescent="0.15">
      <c r="A432" s="14"/>
      <c r="C432" s="14"/>
    </row>
    <row r="433" spans="1:3" ht="15.75" customHeight="1" x14ac:dyDescent="0.15">
      <c r="A433" s="14"/>
      <c r="C433" s="14"/>
    </row>
    <row r="434" spans="1:3" ht="15.75" customHeight="1" x14ac:dyDescent="0.15">
      <c r="A434" s="14"/>
      <c r="C434" s="14"/>
    </row>
    <row r="435" spans="1:3" ht="15.75" customHeight="1" x14ac:dyDescent="0.15">
      <c r="A435" s="14"/>
      <c r="C435" s="14"/>
    </row>
    <row r="436" spans="1:3" ht="15.75" customHeight="1" x14ac:dyDescent="0.15">
      <c r="A436" s="14"/>
      <c r="C436" s="14"/>
    </row>
    <row r="437" spans="1:3" ht="15.75" customHeight="1" x14ac:dyDescent="0.15">
      <c r="A437" s="14"/>
      <c r="C437" s="14"/>
    </row>
    <row r="438" spans="1:3" ht="15.75" customHeight="1" x14ac:dyDescent="0.15">
      <c r="A438" s="14"/>
      <c r="C438" s="14"/>
    </row>
    <row r="439" spans="1:3" ht="15.75" customHeight="1" x14ac:dyDescent="0.15">
      <c r="A439" s="14"/>
      <c r="C439" s="14"/>
    </row>
    <row r="440" spans="1:3" ht="15.75" customHeight="1" x14ac:dyDescent="0.15">
      <c r="A440" s="14"/>
      <c r="C440" s="14"/>
    </row>
    <row r="441" spans="1:3" ht="15.75" customHeight="1" x14ac:dyDescent="0.15">
      <c r="A441" s="14"/>
      <c r="C441" s="14"/>
    </row>
    <row r="442" spans="1:3" ht="15.75" customHeight="1" x14ac:dyDescent="0.15">
      <c r="A442" s="14"/>
      <c r="C442" s="14"/>
    </row>
    <row r="443" spans="1:3" ht="15.75" customHeight="1" x14ac:dyDescent="0.15">
      <c r="A443" s="14"/>
      <c r="C443" s="14"/>
    </row>
    <row r="444" spans="1:3" ht="15.75" customHeight="1" x14ac:dyDescent="0.15">
      <c r="A444" s="14"/>
      <c r="C444" s="14"/>
    </row>
    <row r="445" spans="1:3" ht="15.75" customHeight="1" x14ac:dyDescent="0.15">
      <c r="A445" s="14"/>
      <c r="C445" s="14"/>
    </row>
    <row r="446" spans="1:3" ht="15.75" customHeight="1" x14ac:dyDescent="0.15">
      <c r="A446" s="14"/>
      <c r="C446" s="14"/>
    </row>
    <row r="447" spans="1:3" ht="15.75" customHeight="1" x14ac:dyDescent="0.15">
      <c r="A447" s="14"/>
      <c r="C447" s="14"/>
    </row>
    <row r="448" spans="1:3" ht="15.75" customHeight="1" x14ac:dyDescent="0.15">
      <c r="A448" s="14"/>
      <c r="C448" s="14"/>
    </row>
    <row r="449" spans="1:3" ht="15.75" customHeight="1" x14ac:dyDescent="0.15">
      <c r="A449" s="14"/>
      <c r="C449" s="14"/>
    </row>
    <row r="450" spans="1:3" ht="15.75" customHeight="1" x14ac:dyDescent="0.15">
      <c r="A450" s="14"/>
      <c r="C450" s="14"/>
    </row>
    <row r="451" spans="1:3" ht="15.75" customHeight="1" x14ac:dyDescent="0.15">
      <c r="A451" s="14"/>
      <c r="C451" s="14"/>
    </row>
    <row r="452" spans="1:3" ht="15.75" customHeight="1" x14ac:dyDescent="0.15">
      <c r="A452" s="14"/>
      <c r="C452" s="14"/>
    </row>
    <row r="453" spans="1:3" ht="15.75" customHeight="1" x14ac:dyDescent="0.15">
      <c r="A453" s="14"/>
      <c r="C453" s="14"/>
    </row>
    <row r="454" spans="1:3" ht="15.75" customHeight="1" x14ac:dyDescent="0.15">
      <c r="A454" s="14"/>
      <c r="C454" s="14"/>
    </row>
    <row r="455" spans="1:3" ht="15.75" customHeight="1" x14ac:dyDescent="0.15">
      <c r="A455" s="14"/>
      <c r="C455" s="14"/>
    </row>
    <row r="456" spans="1:3" ht="15.75" customHeight="1" x14ac:dyDescent="0.15">
      <c r="A456" s="14"/>
      <c r="C456" s="14"/>
    </row>
    <row r="457" spans="1:3" ht="15.75" customHeight="1" x14ac:dyDescent="0.15">
      <c r="A457" s="14"/>
      <c r="C457" s="14"/>
    </row>
    <row r="458" spans="1:3" ht="15.75" customHeight="1" x14ac:dyDescent="0.15">
      <c r="A458" s="14"/>
      <c r="C458" s="14"/>
    </row>
    <row r="459" spans="1:3" ht="15.75" customHeight="1" x14ac:dyDescent="0.15">
      <c r="A459" s="14"/>
      <c r="C459" s="14"/>
    </row>
    <row r="460" spans="1:3" ht="15.75" customHeight="1" x14ac:dyDescent="0.15">
      <c r="A460" s="14"/>
      <c r="C460" s="14"/>
    </row>
    <row r="461" spans="1:3" ht="15.75" customHeight="1" x14ac:dyDescent="0.15">
      <c r="A461" s="14"/>
      <c r="C461" s="14"/>
    </row>
    <row r="462" spans="1:3" ht="15.75" customHeight="1" x14ac:dyDescent="0.15">
      <c r="A462" s="14"/>
      <c r="C462" s="14"/>
    </row>
    <row r="463" spans="1:3" ht="15.75" customHeight="1" x14ac:dyDescent="0.15">
      <c r="A463" s="14"/>
      <c r="C463" s="14"/>
    </row>
    <row r="464" spans="1:3" ht="15.75" customHeight="1" x14ac:dyDescent="0.15">
      <c r="A464" s="14"/>
      <c r="C464" s="14"/>
    </row>
    <row r="465" spans="1:3" ht="15.75" customHeight="1" x14ac:dyDescent="0.15">
      <c r="A465" s="14"/>
      <c r="C465" s="14"/>
    </row>
    <row r="466" spans="1:3" ht="15.75" customHeight="1" x14ac:dyDescent="0.15">
      <c r="A466" s="14"/>
      <c r="C466" s="14"/>
    </row>
    <row r="467" spans="1:3" ht="15.75" customHeight="1" x14ac:dyDescent="0.15">
      <c r="A467" s="14"/>
      <c r="C467" s="14"/>
    </row>
    <row r="468" spans="1:3" ht="15.75" customHeight="1" x14ac:dyDescent="0.15">
      <c r="A468" s="14"/>
      <c r="C468" s="14"/>
    </row>
    <row r="469" spans="1:3" ht="15.75" customHeight="1" x14ac:dyDescent="0.15">
      <c r="A469" s="14"/>
      <c r="C469" s="14"/>
    </row>
    <row r="470" spans="1:3" ht="15.75" customHeight="1" x14ac:dyDescent="0.15">
      <c r="A470" s="14"/>
      <c r="C470" s="14"/>
    </row>
    <row r="471" spans="1:3" ht="15.75" customHeight="1" x14ac:dyDescent="0.15">
      <c r="A471" s="14"/>
      <c r="C471" s="14"/>
    </row>
    <row r="472" spans="1:3" ht="15.75" customHeight="1" x14ac:dyDescent="0.15">
      <c r="A472" s="14"/>
      <c r="C472" s="14"/>
    </row>
    <row r="473" spans="1:3" ht="15.75" customHeight="1" x14ac:dyDescent="0.15">
      <c r="A473" s="14"/>
      <c r="C473" s="14"/>
    </row>
    <row r="474" spans="1:3" ht="15.75" customHeight="1" x14ac:dyDescent="0.15">
      <c r="A474" s="14"/>
      <c r="C474" s="14"/>
    </row>
    <row r="475" spans="1:3" ht="15.75" customHeight="1" x14ac:dyDescent="0.15">
      <c r="A475" s="14"/>
      <c r="C475" s="14"/>
    </row>
    <row r="476" spans="1:3" ht="15.75" customHeight="1" x14ac:dyDescent="0.15">
      <c r="A476" s="14"/>
      <c r="C476" s="14"/>
    </row>
    <row r="477" spans="1:3" ht="15.75" customHeight="1" x14ac:dyDescent="0.15">
      <c r="A477" s="14"/>
      <c r="C477" s="14"/>
    </row>
    <row r="478" spans="1:3" ht="15.75" customHeight="1" x14ac:dyDescent="0.15">
      <c r="A478" s="14"/>
      <c r="C478" s="14"/>
    </row>
    <row r="479" spans="1:3" ht="15.75" customHeight="1" x14ac:dyDescent="0.15">
      <c r="A479" s="14"/>
      <c r="C479" s="14"/>
    </row>
    <row r="480" spans="1:3" ht="15.75" customHeight="1" x14ac:dyDescent="0.15">
      <c r="A480" s="14"/>
      <c r="C480" s="14"/>
    </row>
    <row r="481" spans="1:3" ht="15.75" customHeight="1" x14ac:dyDescent="0.15">
      <c r="A481" s="14"/>
      <c r="C481" s="14"/>
    </row>
    <row r="482" spans="1:3" ht="15.75" customHeight="1" x14ac:dyDescent="0.15">
      <c r="A482" s="14"/>
      <c r="C482" s="14"/>
    </row>
    <row r="483" spans="1:3" ht="15.75" customHeight="1" x14ac:dyDescent="0.15">
      <c r="A483" s="14"/>
      <c r="C483" s="14"/>
    </row>
    <row r="484" spans="1:3" ht="15.75" customHeight="1" x14ac:dyDescent="0.15">
      <c r="A484" s="14"/>
      <c r="C484" s="14"/>
    </row>
    <row r="485" spans="1:3" ht="15.75" customHeight="1" x14ac:dyDescent="0.15">
      <c r="A485" s="14"/>
      <c r="C485" s="14"/>
    </row>
    <row r="486" spans="1:3" ht="15.75" customHeight="1" x14ac:dyDescent="0.15">
      <c r="A486" s="14"/>
      <c r="C486" s="14"/>
    </row>
    <row r="487" spans="1:3" ht="15.75" customHeight="1" x14ac:dyDescent="0.15">
      <c r="A487" s="14"/>
      <c r="C487" s="14"/>
    </row>
    <row r="488" spans="1:3" ht="15.75" customHeight="1" x14ac:dyDescent="0.15">
      <c r="A488" s="14"/>
      <c r="C488" s="14"/>
    </row>
    <row r="489" spans="1:3" ht="15.75" customHeight="1" x14ac:dyDescent="0.15">
      <c r="A489" s="14"/>
      <c r="C489" s="14"/>
    </row>
    <row r="490" spans="1:3" ht="15.75" customHeight="1" x14ac:dyDescent="0.15">
      <c r="A490" s="14"/>
      <c r="C490" s="14"/>
    </row>
    <row r="491" spans="1:3" ht="15.75" customHeight="1" x14ac:dyDescent="0.15">
      <c r="A491" s="14"/>
      <c r="C491" s="14"/>
    </row>
    <row r="492" spans="1:3" ht="15.75" customHeight="1" x14ac:dyDescent="0.15">
      <c r="A492" s="14"/>
      <c r="C492" s="14"/>
    </row>
    <row r="493" spans="1:3" ht="15.75" customHeight="1" x14ac:dyDescent="0.15">
      <c r="A493" s="14"/>
      <c r="C493" s="14"/>
    </row>
    <row r="494" spans="1:3" ht="15.75" customHeight="1" x14ac:dyDescent="0.15">
      <c r="A494" s="14"/>
      <c r="C494" s="14"/>
    </row>
    <row r="495" spans="1:3" ht="15.75" customHeight="1" x14ac:dyDescent="0.15">
      <c r="A495" s="14"/>
      <c r="C495" s="14"/>
    </row>
    <row r="496" spans="1:3" ht="15.75" customHeight="1" x14ac:dyDescent="0.15">
      <c r="A496" s="14"/>
      <c r="C496" s="14"/>
    </row>
    <row r="497" spans="1:3" ht="15.75" customHeight="1" x14ac:dyDescent="0.15">
      <c r="A497" s="14"/>
      <c r="C497" s="14"/>
    </row>
    <row r="498" spans="1:3" ht="15.75" customHeight="1" x14ac:dyDescent="0.15">
      <c r="A498" s="14"/>
      <c r="C498" s="14"/>
    </row>
    <row r="499" spans="1:3" ht="15.75" customHeight="1" x14ac:dyDescent="0.15">
      <c r="A499" s="14"/>
      <c r="C499" s="14"/>
    </row>
    <row r="500" spans="1:3" ht="15.75" customHeight="1" x14ac:dyDescent="0.15">
      <c r="A500" s="14"/>
      <c r="C500" s="14"/>
    </row>
    <row r="501" spans="1:3" ht="15.75" customHeight="1" x14ac:dyDescent="0.15">
      <c r="A501" s="14"/>
      <c r="C501" s="14"/>
    </row>
    <row r="502" spans="1:3" ht="15.75" customHeight="1" x14ac:dyDescent="0.15">
      <c r="A502" s="14"/>
      <c r="C502" s="14"/>
    </row>
    <row r="503" spans="1:3" ht="15.75" customHeight="1" x14ac:dyDescent="0.15">
      <c r="A503" s="14"/>
      <c r="C503" s="14"/>
    </row>
    <row r="504" spans="1:3" ht="15.75" customHeight="1" x14ac:dyDescent="0.15">
      <c r="A504" s="14"/>
      <c r="C504" s="14"/>
    </row>
    <row r="505" spans="1:3" ht="15.75" customHeight="1" x14ac:dyDescent="0.15">
      <c r="A505" s="14"/>
      <c r="C505" s="14"/>
    </row>
    <row r="506" spans="1:3" ht="15.75" customHeight="1" x14ac:dyDescent="0.15">
      <c r="A506" s="14"/>
      <c r="C506" s="14"/>
    </row>
    <row r="507" spans="1:3" ht="15.75" customHeight="1" x14ac:dyDescent="0.15">
      <c r="A507" s="14"/>
      <c r="C507" s="14"/>
    </row>
    <row r="508" spans="1:3" ht="15.75" customHeight="1" x14ac:dyDescent="0.15">
      <c r="A508" s="14"/>
      <c r="C508" s="14"/>
    </row>
    <row r="509" spans="1:3" ht="15.75" customHeight="1" x14ac:dyDescent="0.15">
      <c r="A509" s="14"/>
      <c r="C509" s="14"/>
    </row>
    <row r="510" spans="1:3" ht="15.75" customHeight="1" x14ac:dyDescent="0.15">
      <c r="A510" s="14"/>
      <c r="C510" s="14"/>
    </row>
    <row r="511" spans="1:3" ht="15.75" customHeight="1" x14ac:dyDescent="0.15">
      <c r="A511" s="14"/>
      <c r="C511" s="14"/>
    </row>
    <row r="512" spans="1:3" ht="15.75" customHeight="1" x14ac:dyDescent="0.15">
      <c r="A512" s="14"/>
      <c r="C512" s="14"/>
    </row>
    <row r="513" spans="1:3" ht="15.75" customHeight="1" x14ac:dyDescent="0.15">
      <c r="A513" s="14"/>
      <c r="C513" s="14"/>
    </row>
    <row r="514" spans="1:3" ht="15.75" customHeight="1" x14ac:dyDescent="0.15">
      <c r="A514" s="14"/>
      <c r="C514" s="14"/>
    </row>
    <row r="515" spans="1:3" ht="15.75" customHeight="1" x14ac:dyDescent="0.15">
      <c r="A515" s="14"/>
      <c r="C515" s="14"/>
    </row>
    <row r="516" spans="1:3" ht="15.75" customHeight="1" x14ac:dyDescent="0.15">
      <c r="A516" s="14"/>
      <c r="C516" s="14"/>
    </row>
    <row r="517" spans="1:3" ht="15.75" customHeight="1" x14ac:dyDescent="0.15">
      <c r="A517" s="14"/>
      <c r="C517" s="14"/>
    </row>
    <row r="518" spans="1:3" ht="15.75" customHeight="1" x14ac:dyDescent="0.15">
      <c r="A518" s="14"/>
      <c r="C518" s="14"/>
    </row>
    <row r="519" spans="1:3" ht="15.75" customHeight="1" x14ac:dyDescent="0.15">
      <c r="A519" s="14"/>
      <c r="C519" s="14"/>
    </row>
    <row r="520" spans="1:3" ht="15.75" customHeight="1" x14ac:dyDescent="0.15">
      <c r="A520" s="14"/>
      <c r="C520" s="14"/>
    </row>
    <row r="521" spans="1:3" ht="15.75" customHeight="1" x14ac:dyDescent="0.15">
      <c r="A521" s="14"/>
      <c r="C521" s="14"/>
    </row>
    <row r="522" spans="1:3" ht="15.75" customHeight="1" x14ac:dyDescent="0.15">
      <c r="A522" s="14"/>
      <c r="C522" s="14"/>
    </row>
    <row r="523" spans="1:3" ht="15.75" customHeight="1" x14ac:dyDescent="0.15">
      <c r="A523" s="14"/>
      <c r="C523" s="14"/>
    </row>
    <row r="524" spans="1:3" ht="15.75" customHeight="1" x14ac:dyDescent="0.15">
      <c r="A524" s="14"/>
      <c r="C524" s="14"/>
    </row>
    <row r="525" spans="1:3" ht="15.75" customHeight="1" x14ac:dyDescent="0.15">
      <c r="A525" s="14"/>
      <c r="C525" s="14"/>
    </row>
    <row r="526" spans="1:3" ht="15.75" customHeight="1" x14ac:dyDescent="0.15">
      <c r="A526" s="14"/>
      <c r="C526" s="14"/>
    </row>
    <row r="527" spans="1:3" ht="15.75" customHeight="1" x14ac:dyDescent="0.15">
      <c r="A527" s="14"/>
      <c r="C527" s="14"/>
    </row>
    <row r="528" spans="1:3" ht="15.75" customHeight="1" x14ac:dyDescent="0.15">
      <c r="A528" s="14"/>
      <c r="C528" s="14"/>
    </row>
    <row r="529" spans="1:3" ht="15.75" customHeight="1" x14ac:dyDescent="0.15">
      <c r="A529" s="14"/>
      <c r="C529" s="14"/>
    </row>
    <row r="530" spans="1:3" ht="15.75" customHeight="1" x14ac:dyDescent="0.15">
      <c r="A530" s="14"/>
      <c r="C530" s="14"/>
    </row>
    <row r="531" spans="1:3" ht="15.75" customHeight="1" x14ac:dyDescent="0.15">
      <c r="A531" s="14"/>
      <c r="C531" s="14"/>
    </row>
    <row r="532" spans="1:3" ht="15.75" customHeight="1" x14ac:dyDescent="0.15">
      <c r="A532" s="14"/>
      <c r="C532" s="14"/>
    </row>
    <row r="533" spans="1:3" ht="15.75" customHeight="1" x14ac:dyDescent="0.15">
      <c r="A533" s="14"/>
      <c r="C533" s="14"/>
    </row>
    <row r="534" spans="1:3" ht="15.75" customHeight="1" x14ac:dyDescent="0.15">
      <c r="A534" s="14"/>
      <c r="C534" s="14"/>
    </row>
    <row r="535" spans="1:3" ht="15.75" customHeight="1" x14ac:dyDescent="0.15">
      <c r="A535" s="14"/>
      <c r="C535" s="14"/>
    </row>
    <row r="536" spans="1:3" ht="15.75" customHeight="1" x14ac:dyDescent="0.15">
      <c r="A536" s="14"/>
      <c r="C536" s="14"/>
    </row>
    <row r="537" spans="1:3" ht="15.75" customHeight="1" x14ac:dyDescent="0.15">
      <c r="A537" s="14"/>
      <c r="C537" s="14"/>
    </row>
    <row r="538" spans="1:3" ht="15.75" customHeight="1" x14ac:dyDescent="0.15">
      <c r="A538" s="14"/>
      <c r="C538" s="14"/>
    </row>
    <row r="539" spans="1:3" ht="15.75" customHeight="1" x14ac:dyDescent="0.15">
      <c r="A539" s="14"/>
      <c r="C539" s="14"/>
    </row>
    <row r="540" spans="1:3" ht="15.75" customHeight="1" x14ac:dyDescent="0.15">
      <c r="A540" s="14"/>
      <c r="C540" s="14"/>
    </row>
    <row r="541" spans="1:3" ht="15.75" customHeight="1" x14ac:dyDescent="0.15">
      <c r="A541" s="14"/>
      <c r="C541" s="14"/>
    </row>
    <row r="542" spans="1:3" ht="15.75" customHeight="1" x14ac:dyDescent="0.15">
      <c r="A542" s="14"/>
      <c r="C542" s="14"/>
    </row>
    <row r="543" spans="1:3" ht="15.75" customHeight="1" x14ac:dyDescent="0.15">
      <c r="A543" s="14"/>
      <c r="C543" s="14"/>
    </row>
    <row r="544" spans="1:3" ht="15.75" customHeight="1" x14ac:dyDescent="0.15">
      <c r="A544" s="14"/>
      <c r="C544" s="14"/>
    </row>
    <row r="545" spans="1:3" ht="15.75" customHeight="1" x14ac:dyDescent="0.15">
      <c r="A545" s="14"/>
      <c r="C545" s="14"/>
    </row>
    <row r="546" spans="1:3" ht="15.75" customHeight="1" x14ac:dyDescent="0.15">
      <c r="A546" s="14"/>
      <c r="C546" s="14"/>
    </row>
    <row r="547" spans="1:3" ht="15.75" customHeight="1" x14ac:dyDescent="0.15">
      <c r="A547" s="14"/>
      <c r="C547" s="14"/>
    </row>
    <row r="548" spans="1:3" ht="15.75" customHeight="1" x14ac:dyDescent="0.15">
      <c r="A548" s="14"/>
      <c r="C548" s="14"/>
    </row>
    <row r="549" spans="1:3" ht="15.75" customHeight="1" x14ac:dyDescent="0.15">
      <c r="A549" s="14"/>
      <c r="C549" s="14"/>
    </row>
    <row r="550" spans="1:3" ht="15.75" customHeight="1" x14ac:dyDescent="0.15">
      <c r="A550" s="14"/>
      <c r="C550" s="14"/>
    </row>
    <row r="551" spans="1:3" ht="15.75" customHeight="1" x14ac:dyDescent="0.15">
      <c r="A551" s="14"/>
      <c r="C551" s="14"/>
    </row>
    <row r="552" spans="1:3" ht="15.75" customHeight="1" x14ac:dyDescent="0.15">
      <c r="A552" s="14"/>
      <c r="C552" s="14"/>
    </row>
    <row r="553" spans="1:3" ht="15.75" customHeight="1" x14ac:dyDescent="0.15">
      <c r="A553" s="14"/>
      <c r="C553" s="14"/>
    </row>
    <row r="554" spans="1:3" ht="15.75" customHeight="1" x14ac:dyDescent="0.15">
      <c r="A554" s="14"/>
      <c r="C554" s="14"/>
    </row>
    <row r="555" spans="1:3" ht="15.75" customHeight="1" x14ac:dyDescent="0.15">
      <c r="A555" s="14"/>
      <c r="C555" s="14"/>
    </row>
    <row r="556" spans="1:3" ht="15.75" customHeight="1" x14ac:dyDescent="0.15">
      <c r="A556" s="14"/>
      <c r="C556" s="14"/>
    </row>
    <row r="557" spans="1:3" ht="15.75" customHeight="1" x14ac:dyDescent="0.15">
      <c r="A557" s="14"/>
      <c r="C557" s="14"/>
    </row>
    <row r="558" spans="1:3" ht="15.75" customHeight="1" x14ac:dyDescent="0.15">
      <c r="A558" s="14"/>
      <c r="C558" s="14"/>
    </row>
    <row r="559" spans="1:3" ht="15.75" customHeight="1" x14ac:dyDescent="0.15">
      <c r="A559" s="14"/>
      <c r="C559" s="14"/>
    </row>
    <row r="560" spans="1:3" ht="15.75" customHeight="1" x14ac:dyDescent="0.15">
      <c r="A560" s="14"/>
      <c r="C560" s="14"/>
    </row>
    <row r="561" spans="1:3" ht="15.75" customHeight="1" x14ac:dyDescent="0.15">
      <c r="A561" s="14"/>
      <c r="C561" s="14"/>
    </row>
    <row r="562" spans="1:3" ht="15.75" customHeight="1" x14ac:dyDescent="0.15">
      <c r="A562" s="14"/>
      <c r="C562" s="14"/>
    </row>
    <row r="563" spans="1:3" ht="15.75" customHeight="1" x14ac:dyDescent="0.15">
      <c r="A563" s="14"/>
      <c r="C563" s="14"/>
    </row>
    <row r="564" spans="1:3" ht="15.75" customHeight="1" x14ac:dyDescent="0.15">
      <c r="A564" s="14"/>
      <c r="C564" s="14"/>
    </row>
    <row r="565" spans="1:3" ht="15.75" customHeight="1" x14ac:dyDescent="0.15">
      <c r="A565" s="14"/>
      <c r="C565" s="14"/>
    </row>
    <row r="566" spans="1:3" ht="15.75" customHeight="1" x14ac:dyDescent="0.15">
      <c r="A566" s="14"/>
      <c r="C566" s="14"/>
    </row>
    <row r="567" spans="1:3" ht="15.75" customHeight="1" x14ac:dyDescent="0.15">
      <c r="A567" s="14"/>
      <c r="C567" s="14"/>
    </row>
    <row r="568" spans="1:3" ht="15.75" customHeight="1" x14ac:dyDescent="0.15">
      <c r="A568" s="14"/>
      <c r="C568" s="14"/>
    </row>
    <row r="569" spans="1:3" ht="15.75" customHeight="1" x14ac:dyDescent="0.15">
      <c r="A569" s="14"/>
      <c r="C569" s="14"/>
    </row>
    <row r="570" spans="1:3" ht="15.75" customHeight="1" x14ac:dyDescent="0.15">
      <c r="A570" s="14"/>
      <c r="C570" s="14"/>
    </row>
    <row r="571" spans="1:3" ht="15.75" customHeight="1" x14ac:dyDescent="0.15">
      <c r="A571" s="14"/>
      <c r="C571" s="14"/>
    </row>
    <row r="572" spans="1:3" ht="15.75" customHeight="1" x14ac:dyDescent="0.15">
      <c r="A572" s="14"/>
      <c r="C572" s="14"/>
    </row>
    <row r="573" spans="1:3" ht="15.75" customHeight="1" x14ac:dyDescent="0.15">
      <c r="A573" s="14"/>
      <c r="C573" s="14"/>
    </row>
    <row r="574" spans="1:3" ht="15.75" customHeight="1" x14ac:dyDescent="0.15">
      <c r="A574" s="14"/>
      <c r="C574" s="14"/>
    </row>
    <row r="575" spans="1:3" ht="15.75" customHeight="1" x14ac:dyDescent="0.15">
      <c r="A575" s="14"/>
      <c r="C575" s="14"/>
    </row>
    <row r="576" spans="1:3" ht="15.75" customHeight="1" x14ac:dyDescent="0.15">
      <c r="A576" s="14"/>
      <c r="C576" s="14"/>
    </row>
    <row r="577" spans="1:3" ht="15.75" customHeight="1" x14ac:dyDescent="0.15">
      <c r="A577" s="14"/>
      <c r="C577" s="14"/>
    </row>
    <row r="578" spans="1:3" ht="15.75" customHeight="1" x14ac:dyDescent="0.15">
      <c r="A578" s="14"/>
      <c r="C578" s="14"/>
    </row>
    <row r="579" spans="1:3" ht="15.75" customHeight="1" x14ac:dyDescent="0.15">
      <c r="A579" s="14"/>
      <c r="C579" s="14"/>
    </row>
    <row r="580" spans="1:3" ht="15.75" customHeight="1" x14ac:dyDescent="0.15">
      <c r="A580" s="14"/>
      <c r="C580" s="14"/>
    </row>
    <row r="581" spans="1:3" ht="15.75" customHeight="1" x14ac:dyDescent="0.15">
      <c r="A581" s="14"/>
      <c r="C581" s="14"/>
    </row>
    <row r="582" spans="1:3" ht="15.75" customHeight="1" x14ac:dyDescent="0.15">
      <c r="A582" s="14"/>
      <c r="C582" s="14"/>
    </row>
    <row r="583" spans="1:3" ht="15.75" customHeight="1" x14ac:dyDescent="0.15">
      <c r="A583" s="14"/>
      <c r="C583" s="14"/>
    </row>
    <row r="584" spans="1:3" ht="15.75" customHeight="1" x14ac:dyDescent="0.15">
      <c r="A584" s="14"/>
      <c r="C584" s="14"/>
    </row>
    <row r="585" spans="1:3" ht="15.75" customHeight="1" x14ac:dyDescent="0.15">
      <c r="A585" s="14"/>
      <c r="C585" s="14"/>
    </row>
    <row r="586" spans="1:3" ht="15.75" customHeight="1" x14ac:dyDescent="0.15">
      <c r="A586" s="14"/>
      <c r="C586" s="14"/>
    </row>
    <row r="587" spans="1:3" ht="15.75" customHeight="1" x14ac:dyDescent="0.15">
      <c r="A587" s="14"/>
      <c r="C587" s="14"/>
    </row>
    <row r="588" spans="1:3" ht="15.75" customHeight="1" x14ac:dyDescent="0.15">
      <c r="A588" s="14"/>
      <c r="C588" s="14"/>
    </row>
    <row r="589" spans="1:3" ht="15.75" customHeight="1" x14ac:dyDescent="0.15">
      <c r="A589" s="14"/>
      <c r="C589" s="14"/>
    </row>
    <row r="590" spans="1:3" ht="15.75" customHeight="1" x14ac:dyDescent="0.15">
      <c r="A590" s="14"/>
      <c r="C590" s="14"/>
    </row>
    <row r="591" spans="1:3" ht="15.75" customHeight="1" x14ac:dyDescent="0.15">
      <c r="A591" s="14"/>
      <c r="C591" s="14"/>
    </row>
    <row r="592" spans="1:3" ht="15.75" customHeight="1" x14ac:dyDescent="0.15">
      <c r="A592" s="14"/>
      <c r="C592" s="14"/>
    </row>
    <row r="593" spans="1:3" ht="15.75" customHeight="1" x14ac:dyDescent="0.15">
      <c r="A593" s="14"/>
      <c r="C593" s="14"/>
    </row>
    <row r="594" spans="1:3" ht="15.75" customHeight="1" x14ac:dyDescent="0.15">
      <c r="A594" s="14"/>
      <c r="C594" s="14"/>
    </row>
    <row r="595" spans="1:3" ht="15.75" customHeight="1" x14ac:dyDescent="0.15">
      <c r="A595" s="14"/>
      <c r="C595" s="14"/>
    </row>
    <row r="596" spans="1:3" ht="15.75" customHeight="1" x14ac:dyDescent="0.15">
      <c r="A596" s="14"/>
      <c r="C596" s="14"/>
    </row>
    <row r="597" spans="1:3" ht="15.75" customHeight="1" x14ac:dyDescent="0.15">
      <c r="A597" s="14"/>
      <c r="C597" s="14"/>
    </row>
    <row r="598" spans="1:3" ht="15.75" customHeight="1" x14ac:dyDescent="0.15">
      <c r="A598" s="14"/>
      <c r="C598" s="14"/>
    </row>
    <row r="599" spans="1:3" ht="15.75" customHeight="1" x14ac:dyDescent="0.15">
      <c r="A599" s="14"/>
      <c r="C599" s="14"/>
    </row>
    <row r="600" spans="1:3" ht="15.75" customHeight="1" x14ac:dyDescent="0.15">
      <c r="A600" s="14"/>
      <c r="C600" s="14"/>
    </row>
    <row r="601" spans="1:3" ht="15.75" customHeight="1" x14ac:dyDescent="0.15">
      <c r="A601" s="14"/>
      <c r="C601" s="14"/>
    </row>
    <row r="602" spans="1:3" ht="15.75" customHeight="1" x14ac:dyDescent="0.15">
      <c r="A602" s="14"/>
      <c r="C602" s="14"/>
    </row>
    <row r="603" spans="1:3" ht="15.75" customHeight="1" x14ac:dyDescent="0.15">
      <c r="A603" s="14"/>
      <c r="C603" s="14"/>
    </row>
    <row r="604" spans="1:3" ht="15.75" customHeight="1" x14ac:dyDescent="0.15">
      <c r="A604" s="14"/>
      <c r="C604" s="14"/>
    </row>
    <row r="605" spans="1:3" ht="15.75" customHeight="1" x14ac:dyDescent="0.15">
      <c r="A605" s="14"/>
      <c r="C605" s="14"/>
    </row>
    <row r="606" spans="1:3" ht="15.75" customHeight="1" x14ac:dyDescent="0.15">
      <c r="A606" s="14"/>
      <c r="C606" s="14"/>
    </row>
    <row r="607" spans="1:3" ht="15.75" customHeight="1" x14ac:dyDescent="0.15">
      <c r="A607" s="14"/>
      <c r="C607" s="14"/>
    </row>
    <row r="608" spans="1:3" ht="15.75" customHeight="1" x14ac:dyDescent="0.15">
      <c r="A608" s="14"/>
      <c r="C608" s="14"/>
    </row>
    <row r="609" spans="1:3" ht="15.75" customHeight="1" x14ac:dyDescent="0.15">
      <c r="A609" s="14"/>
      <c r="C609" s="14"/>
    </row>
    <row r="610" spans="1:3" ht="15.75" customHeight="1" x14ac:dyDescent="0.15">
      <c r="A610" s="14"/>
      <c r="C610" s="14"/>
    </row>
    <row r="611" spans="1:3" ht="15.75" customHeight="1" x14ac:dyDescent="0.15">
      <c r="A611" s="14"/>
      <c r="C611" s="14"/>
    </row>
    <row r="612" spans="1:3" ht="15.75" customHeight="1" x14ac:dyDescent="0.15">
      <c r="A612" s="14"/>
      <c r="C612" s="14"/>
    </row>
    <row r="613" spans="1:3" ht="15.75" customHeight="1" x14ac:dyDescent="0.15">
      <c r="A613" s="14"/>
      <c r="C613" s="14"/>
    </row>
    <row r="614" spans="1:3" ht="15.75" customHeight="1" x14ac:dyDescent="0.15">
      <c r="A614" s="14"/>
      <c r="C614" s="14"/>
    </row>
    <row r="615" spans="1:3" ht="15.75" customHeight="1" x14ac:dyDescent="0.15">
      <c r="A615" s="14"/>
      <c r="C615" s="14"/>
    </row>
    <row r="616" spans="1:3" ht="15.75" customHeight="1" x14ac:dyDescent="0.15">
      <c r="A616" s="14"/>
      <c r="C616" s="14"/>
    </row>
    <row r="617" spans="1:3" ht="15.75" customHeight="1" x14ac:dyDescent="0.15">
      <c r="A617" s="14"/>
      <c r="C617" s="14"/>
    </row>
    <row r="618" spans="1:3" ht="15.75" customHeight="1" x14ac:dyDescent="0.15">
      <c r="A618" s="14"/>
      <c r="C618" s="14"/>
    </row>
    <row r="619" spans="1:3" ht="15.75" customHeight="1" x14ac:dyDescent="0.15">
      <c r="A619" s="14"/>
      <c r="C619" s="14"/>
    </row>
    <row r="620" spans="1:3" ht="15.75" customHeight="1" x14ac:dyDescent="0.15">
      <c r="A620" s="14"/>
      <c r="C620" s="14"/>
    </row>
    <row r="621" spans="1:3" ht="15.75" customHeight="1" x14ac:dyDescent="0.15">
      <c r="A621" s="14"/>
      <c r="C621" s="14"/>
    </row>
    <row r="622" spans="1:3" ht="15.75" customHeight="1" x14ac:dyDescent="0.15">
      <c r="A622" s="14"/>
      <c r="C622" s="14"/>
    </row>
    <row r="623" spans="1:3" ht="15.75" customHeight="1" x14ac:dyDescent="0.15">
      <c r="A623" s="14"/>
      <c r="C623" s="14"/>
    </row>
    <row r="624" spans="1:3" ht="15.75" customHeight="1" x14ac:dyDescent="0.15">
      <c r="A624" s="14"/>
      <c r="C624" s="14"/>
    </row>
    <row r="625" spans="1:3" ht="15.75" customHeight="1" x14ac:dyDescent="0.15">
      <c r="A625" s="14"/>
      <c r="C625" s="14"/>
    </row>
    <row r="626" spans="1:3" ht="15.75" customHeight="1" x14ac:dyDescent="0.15">
      <c r="A626" s="14"/>
      <c r="C626" s="14"/>
    </row>
    <row r="627" spans="1:3" ht="15.75" customHeight="1" x14ac:dyDescent="0.15">
      <c r="A627" s="14"/>
      <c r="C627" s="14"/>
    </row>
    <row r="628" spans="1:3" ht="15.75" customHeight="1" x14ac:dyDescent="0.15">
      <c r="A628" s="14"/>
      <c r="C628" s="14"/>
    </row>
    <row r="629" spans="1:3" ht="15.75" customHeight="1" x14ac:dyDescent="0.15">
      <c r="A629" s="14"/>
      <c r="C629" s="14"/>
    </row>
    <row r="630" spans="1:3" ht="15.75" customHeight="1" x14ac:dyDescent="0.15">
      <c r="A630" s="14"/>
      <c r="C630" s="14"/>
    </row>
    <row r="631" spans="1:3" ht="15.75" customHeight="1" x14ac:dyDescent="0.15">
      <c r="A631" s="14"/>
      <c r="C631" s="14"/>
    </row>
    <row r="632" spans="1:3" ht="15.75" customHeight="1" x14ac:dyDescent="0.15">
      <c r="A632" s="14"/>
      <c r="C632" s="14"/>
    </row>
    <row r="633" spans="1:3" ht="15.75" customHeight="1" x14ac:dyDescent="0.15">
      <c r="A633" s="14"/>
      <c r="C633" s="14"/>
    </row>
    <row r="634" spans="1:3" ht="15.75" customHeight="1" x14ac:dyDescent="0.15">
      <c r="A634" s="14"/>
      <c r="C634" s="14"/>
    </row>
    <row r="635" spans="1:3" ht="15.75" customHeight="1" x14ac:dyDescent="0.15">
      <c r="A635" s="14"/>
      <c r="C635" s="14"/>
    </row>
    <row r="636" spans="1:3" ht="15.75" customHeight="1" x14ac:dyDescent="0.15">
      <c r="A636" s="14"/>
      <c r="C636" s="14"/>
    </row>
    <row r="637" spans="1:3" ht="15.75" customHeight="1" x14ac:dyDescent="0.15">
      <c r="A637" s="14"/>
      <c r="C637" s="14"/>
    </row>
    <row r="638" spans="1:3" ht="15.75" customHeight="1" x14ac:dyDescent="0.15">
      <c r="A638" s="14"/>
      <c r="C638" s="14"/>
    </row>
    <row r="639" spans="1:3" ht="15.75" customHeight="1" x14ac:dyDescent="0.15">
      <c r="A639" s="14"/>
      <c r="C639" s="14"/>
    </row>
    <row r="640" spans="1:3" ht="15.75" customHeight="1" x14ac:dyDescent="0.15">
      <c r="A640" s="14"/>
      <c r="C640" s="14"/>
    </row>
    <row r="641" spans="1:3" ht="15.75" customHeight="1" x14ac:dyDescent="0.15">
      <c r="A641" s="14"/>
      <c r="C641" s="14"/>
    </row>
    <row r="642" spans="1:3" ht="15.75" customHeight="1" x14ac:dyDescent="0.15">
      <c r="A642" s="14"/>
      <c r="C642" s="14"/>
    </row>
    <row r="643" spans="1:3" ht="15.75" customHeight="1" x14ac:dyDescent="0.15">
      <c r="A643" s="14"/>
      <c r="C643" s="14"/>
    </row>
    <row r="644" spans="1:3" ht="15.75" customHeight="1" x14ac:dyDescent="0.15">
      <c r="A644" s="14"/>
      <c r="C644" s="14"/>
    </row>
    <row r="645" spans="1:3" ht="15.75" customHeight="1" x14ac:dyDescent="0.15">
      <c r="A645" s="14"/>
      <c r="C645" s="14"/>
    </row>
    <row r="646" spans="1:3" ht="15.75" customHeight="1" x14ac:dyDescent="0.15">
      <c r="A646" s="14"/>
      <c r="C646" s="14"/>
    </row>
    <row r="647" spans="1:3" ht="15.75" customHeight="1" x14ac:dyDescent="0.15">
      <c r="A647" s="14"/>
      <c r="C647" s="14"/>
    </row>
    <row r="648" spans="1:3" ht="15.75" customHeight="1" x14ac:dyDescent="0.15">
      <c r="A648" s="14"/>
      <c r="C648" s="14"/>
    </row>
    <row r="649" spans="1:3" ht="15.75" customHeight="1" x14ac:dyDescent="0.15">
      <c r="A649" s="14"/>
      <c r="C649" s="14"/>
    </row>
    <row r="650" spans="1:3" ht="15.75" customHeight="1" x14ac:dyDescent="0.15">
      <c r="A650" s="14"/>
      <c r="C650" s="14"/>
    </row>
    <row r="651" spans="1:3" ht="15.75" customHeight="1" x14ac:dyDescent="0.15">
      <c r="A651" s="14"/>
      <c r="C651" s="14"/>
    </row>
    <row r="652" spans="1:3" ht="15.75" customHeight="1" x14ac:dyDescent="0.15">
      <c r="A652" s="14"/>
      <c r="C652" s="14"/>
    </row>
    <row r="653" spans="1:3" ht="15.75" customHeight="1" x14ac:dyDescent="0.15">
      <c r="A653" s="14"/>
      <c r="C653" s="14"/>
    </row>
    <row r="654" spans="1:3" ht="15.75" customHeight="1" x14ac:dyDescent="0.15">
      <c r="A654" s="14"/>
      <c r="C654" s="14"/>
    </row>
    <row r="655" spans="1:3" ht="15.75" customHeight="1" x14ac:dyDescent="0.15">
      <c r="A655" s="14"/>
      <c r="C655" s="14"/>
    </row>
    <row r="656" spans="1:3" ht="15.75" customHeight="1" x14ac:dyDescent="0.15">
      <c r="A656" s="14"/>
      <c r="C656" s="14"/>
    </row>
    <row r="657" spans="1:3" ht="15.75" customHeight="1" x14ac:dyDescent="0.15">
      <c r="A657" s="14"/>
      <c r="C657" s="14"/>
    </row>
    <row r="658" spans="1:3" ht="15.75" customHeight="1" x14ac:dyDescent="0.15">
      <c r="A658" s="14"/>
      <c r="C658" s="14"/>
    </row>
    <row r="659" spans="1:3" ht="15.75" customHeight="1" x14ac:dyDescent="0.15">
      <c r="A659" s="14"/>
      <c r="C659" s="14"/>
    </row>
    <row r="660" spans="1:3" ht="15.75" customHeight="1" x14ac:dyDescent="0.15">
      <c r="A660" s="14"/>
      <c r="C660" s="14"/>
    </row>
    <row r="661" spans="1:3" ht="15.75" customHeight="1" x14ac:dyDescent="0.15">
      <c r="A661" s="14"/>
      <c r="C661" s="14"/>
    </row>
    <row r="662" spans="1:3" ht="15.75" customHeight="1" x14ac:dyDescent="0.15">
      <c r="A662" s="14"/>
      <c r="C662" s="14"/>
    </row>
    <row r="663" spans="1:3" ht="15.75" customHeight="1" x14ac:dyDescent="0.15">
      <c r="A663" s="14"/>
      <c r="C663" s="14"/>
    </row>
    <row r="664" spans="1:3" ht="15.75" customHeight="1" x14ac:dyDescent="0.15">
      <c r="A664" s="14"/>
      <c r="C664" s="14"/>
    </row>
    <row r="665" spans="1:3" ht="15.75" customHeight="1" x14ac:dyDescent="0.15">
      <c r="A665" s="14"/>
      <c r="C665" s="14"/>
    </row>
    <row r="666" spans="1:3" ht="15.75" customHeight="1" x14ac:dyDescent="0.15">
      <c r="A666" s="14"/>
      <c r="C666" s="14"/>
    </row>
    <row r="667" spans="1:3" ht="15.75" customHeight="1" x14ac:dyDescent="0.15">
      <c r="A667" s="14"/>
      <c r="C667" s="14"/>
    </row>
    <row r="668" spans="1:3" ht="15.75" customHeight="1" x14ac:dyDescent="0.15">
      <c r="A668" s="14"/>
      <c r="C668" s="14"/>
    </row>
    <row r="669" spans="1:3" ht="15.75" customHeight="1" x14ac:dyDescent="0.15">
      <c r="A669" s="14"/>
      <c r="C669" s="14"/>
    </row>
    <row r="670" spans="1:3" ht="15.75" customHeight="1" x14ac:dyDescent="0.15">
      <c r="A670" s="14"/>
      <c r="C670" s="14"/>
    </row>
    <row r="671" spans="1:3" ht="15.75" customHeight="1" x14ac:dyDescent="0.15">
      <c r="A671" s="14"/>
      <c r="C671" s="14"/>
    </row>
    <row r="672" spans="1:3" ht="15.75" customHeight="1" x14ac:dyDescent="0.15">
      <c r="A672" s="14"/>
      <c r="C672" s="14"/>
    </row>
    <row r="673" spans="1:3" ht="15.75" customHeight="1" x14ac:dyDescent="0.15">
      <c r="A673" s="14"/>
      <c r="C673" s="14"/>
    </row>
    <row r="674" spans="1:3" ht="15.75" customHeight="1" x14ac:dyDescent="0.15">
      <c r="A674" s="14"/>
      <c r="C674" s="14"/>
    </row>
    <row r="675" spans="1:3" ht="15.75" customHeight="1" x14ac:dyDescent="0.15">
      <c r="A675" s="14"/>
      <c r="C675" s="14"/>
    </row>
    <row r="676" spans="1:3" ht="15.75" customHeight="1" x14ac:dyDescent="0.15">
      <c r="A676" s="14"/>
      <c r="C676" s="14"/>
    </row>
    <row r="677" spans="1:3" ht="15.75" customHeight="1" x14ac:dyDescent="0.15">
      <c r="A677" s="14"/>
      <c r="C677" s="14"/>
    </row>
    <row r="678" spans="1:3" ht="15.75" customHeight="1" x14ac:dyDescent="0.15">
      <c r="A678" s="14"/>
      <c r="C678" s="14"/>
    </row>
    <row r="679" spans="1:3" ht="15.75" customHeight="1" x14ac:dyDescent="0.15">
      <c r="A679" s="14"/>
      <c r="C679" s="14"/>
    </row>
    <row r="680" spans="1:3" ht="15.75" customHeight="1" x14ac:dyDescent="0.15">
      <c r="A680" s="14"/>
      <c r="C680" s="14"/>
    </row>
    <row r="681" spans="1:3" ht="15.75" customHeight="1" x14ac:dyDescent="0.15">
      <c r="A681" s="14"/>
      <c r="C681" s="14"/>
    </row>
    <row r="682" spans="1:3" ht="15.75" customHeight="1" x14ac:dyDescent="0.15">
      <c r="A682" s="14"/>
      <c r="C682" s="14"/>
    </row>
    <row r="683" spans="1:3" ht="15.75" customHeight="1" x14ac:dyDescent="0.15">
      <c r="A683" s="14"/>
      <c r="C683" s="14"/>
    </row>
    <row r="684" spans="1:3" ht="15.75" customHeight="1" x14ac:dyDescent="0.15">
      <c r="A684" s="14"/>
      <c r="C684" s="14"/>
    </row>
    <row r="685" spans="1:3" ht="15.75" customHeight="1" x14ac:dyDescent="0.15">
      <c r="A685" s="14"/>
      <c r="C685" s="14"/>
    </row>
    <row r="686" spans="1:3" ht="15.75" customHeight="1" x14ac:dyDescent="0.15">
      <c r="A686" s="14"/>
      <c r="C686" s="14"/>
    </row>
    <row r="687" spans="1:3" ht="15.75" customHeight="1" x14ac:dyDescent="0.15">
      <c r="A687" s="14"/>
      <c r="C687" s="14"/>
    </row>
    <row r="688" spans="1:3" ht="15.75" customHeight="1" x14ac:dyDescent="0.15">
      <c r="A688" s="14"/>
      <c r="C688" s="14"/>
    </row>
    <row r="689" spans="1:3" ht="15.75" customHeight="1" x14ac:dyDescent="0.15">
      <c r="A689" s="14"/>
      <c r="C689" s="14"/>
    </row>
    <row r="690" spans="1:3" ht="15.75" customHeight="1" x14ac:dyDescent="0.15">
      <c r="A690" s="14"/>
      <c r="C690" s="14"/>
    </row>
    <row r="691" spans="1:3" ht="15.75" customHeight="1" x14ac:dyDescent="0.15">
      <c r="A691" s="14"/>
      <c r="C691" s="14"/>
    </row>
    <row r="692" spans="1:3" ht="15.75" customHeight="1" x14ac:dyDescent="0.15">
      <c r="A692" s="14"/>
      <c r="C692" s="14"/>
    </row>
    <row r="693" spans="1:3" ht="15.75" customHeight="1" x14ac:dyDescent="0.15">
      <c r="A693" s="14"/>
      <c r="C693" s="14"/>
    </row>
    <row r="694" spans="1:3" ht="15.75" customHeight="1" x14ac:dyDescent="0.15">
      <c r="A694" s="14"/>
      <c r="C694" s="14"/>
    </row>
    <row r="695" spans="1:3" ht="15.75" customHeight="1" x14ac:dyDescent="0.15">
      <c r="A695" s="14"/>
      <c r="C695" s="14"/>
    </row>
    <row r="696" spans="1:3" ht="15.75" customHeight="1" x14ac:dyDescent="0.15">
      <c r="A696" s="14"/>
      <c r="C696" s="14"/>
    </row>
    <row r="697" spans="1:3" ht="15.75" customHeight="1" x14ac:dyDescent="0.15">
      <c r="A697" s="14"/>
      <c r="C697" s="14"/>
    </row>
    <row r="698" spans="1:3" ht="15.75" customHeight="1" x14ac:dyDescent="0.15">
      <c r="A698" s="14"/>
      <c r="C698" s="14"/>
    </row>
    <row r="699" spans="1:3" ht="15.75" customHeight="1" x14ac:dyDescent="0.15">
      <c r="A699" s="14"/>
      <c r="C699" s="14"/>
    </row>
    <row r="700" spans="1:3" ht="15.75" customHeight="1" x14ac:dyDescent="0.15">
      <c r="A700" s="14"/>
      <c r="C700" s="14"/>
    </row>
    <row r="701" spans="1:3" ht="15.75" customHeight="1" x14ac:dyDescent="0.15">
      <c r="A701" s="14"/>
      <c r="C701" s="14"/>
    </row>
    <row r="702" spans="1:3" ht="15.75" customHeight="1" x14ac:dyDescent="0.15">
      <c r="A702" s="14"/>
      <c r="C702" s="14"/>
    </row>
    <row r="703" spans="1:3" ht="15.75" customHeight="1" x14ac:dyDescent="0.15">
      <c r="A703" s="14"/>
      <c r="C703" s="14"/>
    </row>
    <row r="704" spans="1:3" ht="15.75" customHeight="1" x14ac:dyDescent="0.15">
      <c r="A704" s="14"/>
      <c r="C704" s="14"/>
    </row>
    <row r="705" spans="1:3" ht="15.75" customHeight="1" x14ac:dyDescent="0.15">
      <c r="A705" s="14"/>
      <c r="C705" s="14"/>
    </row>
    <row r="706" spans="1:3" ht="15.75" customHeight="1" x14ac:dyDescent="0.15">
      <c r="A706" s="14"/>
      <c r="C706" s="14"/>
    </row>
    <row r="707" spans="1:3" ht="15.75" customHeight="1" x14ac:dyDescent="0.15">
      <c r="A707" s="14"/>
      <c r="C707" s="14"/>
    </row>
    <row r="708" spans="1:3" ht="15.75" customHeight="1" x14ac:dyDescent="0.15">
      <c r="A708" s="14"/>
      <c r="C708" s="14"/>
    </row>
    <row r="709" spans="1:3" ht="15.75" customHeight="1" x14ac:dyDescent="0.15">
      <c r="A709" s="14"/>
      <c r="C709" s="14"/>
    </row>
    <row r="710" spans="1:3" ht="15.75" customHeight="1" x14ac:dyDescent="0.15">
      <c r="A710" s="14"/>
      <c r="C710" s="14"/>
    </row>
    <row r="711" spans="1:3" ht="15.75" customHeight="1" x14ac:dyDescent="0.15">
      <c r="A711" s="14"/>
      <c r="C711" s="14"/>
    </row>
    <row r="712" spans="1:3" ht="15.75" customHeight="1" x14ac:dyDescent="0.15">
      <c r="A712" s="14"/>
      <c r="C712" s="14"/>
    </row>
    <row r="713" spans="1:3" ht="15.75" customHeight="1" x14ac:dyDescent="0.15">
      <c r="A713" s="14"/>
      <c r="C713" s="14"/>
    </row>
    <row r="714" spans="1:3" ht="15.75" customHeight="1" x14ac:dyDescent="0.15">
      <c r="A714" s="14"/>
      <c r="C714" s="14"/>
    </row>
    <row r="715" spans="1:3" ht="15.75" customHeight="1" x14ac:dyDescent="0.15">
      <c r="A715" s="14"/>
      <c r="C715" s="14"/>
    </row>
    <row r="716" spans="1:3" ht="15.75" customHeight="1" x14ac:dyDescent="0.15">
      <c r="A716" s="14"/>
      <c r="C716" s="14"/>
    </row>
    <row r="717" spans="1:3" ht="15.75" customHeight="1" x14ac:dyDescent="0.15">
      <c r="A717" s="14"/>
      <c r="C717" s="14"/>
    </row>
    <row r="718" spans="1:3" ht="15.75" customHeight="1" x14ac:dyDescent="0.15">
      <c r="A718" s="14"/>
      <c r="C718" s="14"/>
    </row>
    <row r="719" spans="1:3" ht="15.75" customHeight="1" x14ac:dyDescent="0.15">
      <c r="A719" s="14"/>
      <c r="C719" s="14"/>
    </row>
    <row r="720" spans="1:3" ht="15.75" customHeight="1" x14ac:dyDescent="0.15">
      <c r="A720" s="14"/>
      <c r="C720" s="14"/>
    </row>
    <row r="721" spans="1:3" ht="15.75" customHeight="1" x14ac:dyDescent="0.15">
      <c r="A721" s="14"/>
      <c r="C721" s="14"/>
    </row>
    <row r="722" spans="1:3" ht="15.75" customHeight="1" x14ac:dyDescent="0.15">
      <c r="A722" s="14"/>
      <c r="C722" s="14"/>
    </row>
    <row r="723" spans="1:3" ht="15.75" customHeight="1" x14ac:dyDescent="0.15">
      <c r="A723" s="14"/>
      <c r="C723" s="14"/>
    </row>
    <row r="724" spans="1:3" ht="15.75" customHeight="1" x14ac:dyDescent="0.15">
      <c r="A724" s="14"/>
      <c r="C724" s="14"/>
    </row>
    <row r="725" spans="1:3" ht="15.75" customHeight="1" x14ac:dyDescent="0.15">
      <c r="A725" s="14"/>
      <c r="C725" s="14"/>
    </row>
    <row r="726" spans="1:3" ht="15.75" customHeight="1" x14ac:dyDescent="0.15">
      <c r="A726" s="14"/>
      <c r="C726" s="14"/>
    </row>
    <row r="727" spans="1:3" ht="15.75" customHeight="1" x14ac:dyDescent="0.15">
      <c r="A727" s="14"/>
      <c r="C727" s="14"/>
    </row>
    <row r="728" spans="1:3" ht="15.75" customHeight="1" x14ac:dyDescent="0.15">
      <c r="A728" s="14"/>
      <c r="C728" s="14"/>
    </row>
    <row r="729" spans="1:3" ht="15.75" customHeight="1" x14ac:dyDescent="0.15">
      <c r="A729" s="14"/>
      <c r="C729" s="14"/>
    </row>
    <row r="730" spans="1:3" ht="15.75" customHeight="1" x14ac:dyDescent="0.15">
      <c r="A730" s="14"/>
      <c r="C730" s="14"/>
    </row>
    <row r="731" spans="1:3" ht="15.75" customHeight="1" x14ac:dyDescent="0.15">
      <c r="A731" s="14"/>
      <c r="C731" s="14"/>
    </row>
    <row r="732" spans="1:3" ht="15.75" customHeight="1" x14ac:dyDescent="0.15">
      <c r="A732" s="14"/>
      <c r="C732" s="14"/>
    </row>
    <row r="733" spans="1:3" ht="15.75" customHeight="1" x14ac:dyDescent="0.15">
      <c r="A733" s="14"/>
      <c r="C733" s="14"/>
    </row>
    <row r="734" spans="1:3" ht="15.75" customHeight="1" x14ac:dyDescent="0.15">
      <c r="A734" s="14"/>
      <c r="C734" s="14"/>
    </row>
    <row r="735" spans="1:3" ht="15.75" customHeight="1" x14ac:dyDescent="0.15">
      <c r="A735" s="14"/>
      <c r="C735" s="14"/>
    </row>
    <row r="736" spans="1:3" ht="15.75" customHeight="1" x14ac:dyDescent="0.15">
      <c r="A736" s="14"/>
      <c r="C736" s="14"/>
    </row>
    <row r="737" spans="1:3" ht="15.75" customHeight="1" x14ac:dyDescent="0.15">
      <c r="A737" s="14"/>
      <c r="C737" s="14"/>
    </row>
    <row r="738" spans="1:3" ht="15.75" customHeight="1" x14ac:dyDescent="0.15">
      <c r="A738" s="14"/>
      <c r="C738" s="14"/>
    </row>
    <row r="739" spans="1:3" ht="15.75" customHeight="1" x14ac:dyDescent="0.15">
      <c r="A739" s="14"/>
      <c r="C739" s="14"/>
    </row>
    <row r="740" spans="1:3" ht="15.75" customHeight="1" x14ac:dyDescent="0.15">
      <c r="A740" s="14"/>
      <c r="C740" s="14"/>
    </row>
    <row r="741" spans="1:3" ht="15.75" customHeight="1" x14ac:dyDescent="0.15">
      <c r="A741" s="14"/>
      <c r="C741" s="14"/>
    </row>
    <row r="742" spans="1:3" ht="15.75" customHeight="1" x14ac:dyDescent="0.15">
      <c r="A742" s="14"/>
      <c r="C742" s="14"/>
    </row>
    <row r="743" spans="1:3" ht="15.75" customHeight="1" x14ac:dyDescent="0.15">
      <c r="A743" s="14"/>
      <c r="C743" s="14"/>
    </row>
    <row r="744" spans="1:3" ht="15.75" customHeight="1" x14ac:dyDescent="0.15">
      <c r="A744" s="14"/>
      <c r="C744" s="14"/>
    </row>
    <row r="745" spans="1:3" ht="15.75" customHeight="1" x14ac:dyDescent="0.15">
      <c r="A745" s="14"/>
      <c r="C745" s="14"/>
    </row>
    <row r="746" spans="1:3" ht="15.75" customHeight="1" x14ac:dyDescent="0.15">
      <c r="A746" s="14"/>
      <c r="C746" s="14"/>
    </row>
    <row r="747" spans="1:3" ht="15.75" customHeight="1" x14ac:dyDescent="0.15">
      <c r="A747" s="14"/>
      <c r="C747" s="14"/>
    </row>
    <row r="748" spans="1:3" ht="15.75" customHeight="1" x14ac:dyDescent="0.15">
      <c r="A748" s="14"/>
      <c r="C748" s="14"/>
    </row>
    <row r="749" spans="1:3" ht="15.75" customHeight="1" x14ac:dyDescent="0.15">
      <c r="A749" s="14"/>
      <c r="C749" s="14"/>
    </row>
    <row r="750" spans="1:3" ht="15.75" customHeight="1" x14ac:dyDescent="0.15">
      <c r="A750" s="14"/>
      <c r="C750" s="14"/>
    </row>
    <row r="751" spans="1:3" ht="15.75" customHeight="1" x14ac:dyDescent="0.15">
      <c r="A751" s="14"/>
      <c r="C751" s="14"/>
    </row>
    <row r="752" spans="1:3" ht="15.75" customHeight="1" x14ac:dyDescent="0.15">
      <c r="A752" s="14"/>
      <c r="C752" s="14"/>
    </row>
    <row r="753" spans="1:3" ht="15.75" customHeight="1" x14ac:dyDescent="0.15">
      <c r="A753" s="14"/>
      <c r="C753" s="14"/>
    </row>
    <row r="754" spans="1:3" ht="15.75" customHeight="1" x14ac:dyDescent="0.15">
      <c r="A754" s="14"/>
      <c r="C754" s="14"/>
    </row>
    <row r="755" spans="1:3" ht="15.75" customHeight="1" x14ac:dyDescent="0.15">
      <c r="A755" s="14"/>
      <c r="C755" s="14"/>
    </row>
    <row r="756" spans="1:3" ht="15.75" customHeight="1" x14ac:dyDescent="0.15">
      <c r="A756" s="14"/>
      <c r="C756" s="14"/>
    </row>
    <row r="757" spans="1:3" ht="15.75" customHeight="1" x14ac:dyDescent="0.15">
      <c r="A757" s="14"/>
      <c r="C757" s="14"/>
    </row>
    <row r="758" spans="1:3" ht="15.75" customHeight="1" x14ac:dyDescent="0.15">
      <c r="A758" s="14"/>
      <c r="C758" s="14"/>
    </row>
    <row r="759" spans="1:3" ht="15.75" customHeight="1" x14ac:dyDescent="0.15">
      <c r="A759" s="14"/>
      <c r="C759" s="14"/>
    </row>
    <row r="760" spans="1:3" ht="15.75" customHeight="1" x14ac:dyDescent="0.15">
      <c r="A760" s="14"/>
      <c r="C760" s="14"/>
    </row>
    <row r="761" spans="1:3" ht="15.75" customHeight="1" x14ac:dyDescent="0.15">
      <c r="A761" s="14"/>
      <c r="C761" s="14"/>
    </row>
    <row r="762" spans="1:3" ht="15.75" customHeight="1" x14ac:dyDescent="0.15">
      <c r="A762" s="14"/>
      <c r="C762" s="14"/>
    </row>
    <row r="763" spans="1:3" ht="15.75" customHeight="1" x14ac:dyDescent="0.15">
      <c r="A763" s="14"/>
      <c r="C763" s="14"/>
    </row>
    <row r="764" spans="1:3" ht="15.75" customHeight="1" x14ac:dyDescent="0.15">
      <c r="A764" s="14"/>
      <c r="C764" s="14"/>
    </row>
    <row r="765" spans="1:3" ht="15.75" customHeight="1" x14ac:dyDescent="0.15">
      <c r="A765" s="14"/>
      <c r="C765" s="14"/>
    </row>
    <row r="766" spans="1:3" ht="15.75" customHeight="1" x14ac:dyDescent="0.15">
      <c r="A766" s="14"/>
      <c r="C766" s="14"/>
    </row>
    <row r="767" spans="1:3" ht="15.75" customHeight="1" x14ac:dyDescent="0.15">
      <c r="A767" s="14"/>
      <c r="C767" s="14"/>
    </row>
    <row r="768" spans="1:3" ht="15.75" customHeight="1" x14ac:dyDescent="0.15">
      <c r="A768" s="14"/>
      <c r="C768" s="14"/>
    </row>
    <row r="769" spans="1:3" ht="15.75" customHeight="1" x14ac:dyDescent="0.15">
      <c r="A769" s="14"/>
      <c r="C769" s="14"/>
    </row>
    <row r="770" spans="1:3" ht="15.75" customHeight="1" x14ac:dyDescent="0.15">
      <c r="A770" s="14"/>
      <c r="C770" s="14"/>
    </row>
    <row r="771" spans="1:3" ht="15.75" customHeight="1" x14ac:dyDescent="0.15">
      <c r="A771" s="14"/>
      <c r="C771" s="14"/>
    </row>
    <row r="772" spans="1:3" ht="15.75" customHeight="1" x14ac:dyDescent="0.15">
      <c r="A772" s="14"/>
      <c r="C772" s="14"/>
    </row>
    <row r="773" spans="1:3" ht="15.75" customHeight="1" x14ac:dyDescent="0.15">
      <c r="A773" s="14"/>
      <c r="C773" s="14"/>
    </row>
    <row r="774" spans="1:3" ht="15.75" customHeight="1" x14ac:dyDescent="0.15">
      <c r="A774" s="14"/>
      <c r="C774" s="14"/>
    </row>
    <row r="775" spans="1:3" ht="15.75" customHeight="1" x14ac:dyDescent="0.15">
      <c r="A775" s="14"/>
      <c r="C775" s="14"/>
    </row>
    <row r="776" spans="1:3" ht="15.75" customHeight="1" x14ac:dyDescent="0.15">
      <c r="A776" s="14"/>
      <c r="C776" s="14"/>
    </row>
    <row r="777" spans="1:3" ht="15.75" customHeight="1" x14ac:dyDescent="0.15">
      <c r="A777" s="14"/>
      <c r="C777" s="14"/>
    </row>
    <row r="778" spans="1:3" ht="15.75" customHeight="1" x14ac:dyDescent="0.15">
      <c r="A778" s="14"/>
      <c r="C778" s="14"/>
    </row>
    <row r="779" spans="1:3" ht="15.75" customHeight="1" x14ac:dyDescent="0.15">
      <c r="A779" s="14"/>
      <c r="C779" s="14"/>
    </row>
    <row r="780" spans="1:3" ht="15.75" customHeight="1" x14ac:dyDescent="0.15">
      <c r="A780" s="14"/>
      <c r="C780" s="14"/>
    </row>
    <row r="781" spans="1:3" ht="15.75" customHeight="1" x14ac:dyDescent="0.15">
      <c r="A781" s="14"/>
      <c r="C781" s="14"/>
    </row>
    <row r="782" spans="1:3" ht="15.75" customHeight="1" x14ac:dyDescent="0.15">
      <c r="A782" s="14"/>
      <c r="C782" s="14"/>
    </row>
    <row r="783" spans="1:3" ht="15.75" customHeight="1" x14ac:dyDescent="0.15">
      <c r="A783" s="14"/>
      <c r="C783" s="14"/>
    </row>
    <row r="784" spans="1:3" ht="15.75" customHeight="1" x14ac:dyDescent="0.15">
      <c r="A784" s="14"/>
      <c r="C784" s="14"/>
    </row>
    <row r="785" spans="1:3" ht="15.75" customHeight="1" x14ac:dyDescent="0.15">
      <c r="A785" s="14"/>
      <c r="C785" s="14"/>
    </row>
    <row r="786" spans="1:3" ht="15.75" customHeight="1" x14ac:dyDescent="0.15">
      <c r="A786" s="14"/>
      <c r="C786" s="14"/>
    </row>
    <row r="787" spans="1:3" ht="15.75" customHeight="1" x14ac:dyDescent="0.15">
      <c r="A787" s="14"/>
      <c r="C787" s="14"/>
    </row>
    <row r="788" spans="1:3" ht="15.75" customHeight="1" x14ac:dyDescent="0.15">
      <c r="A788" s="14"/>
      <c r="C788" s="14"/>
    </row>
    <row r="789" spans="1:3" ht="15.75" customHeight="1" x14ac:dyDescent="0.15">
      <c r="A789" s="14"/>
      <c r="C789" s="14"/>
    </row>
    <row r="790" spans="1:3" ht="15.75" customHeight="1" x14ac:dyDescent="0.15">
      <c r="A790" s="14"/>
      <c r="C790" s="14"/>
    </row>
    <row r="791" spans="1:3" ht="15.75" customHeight="1" x14ac:dyDescent="0.15">
      <c r="A791" s="14"/>
      <c r="C791" s="14"/>
    </row>
    <row r="792" spans="1:3" ht="15.75" customHeight="1" x14ac:dyDescent="0.15">
      <c r="A792" s="14"/>
      <c r="C792" s="14"/>
    </row>
    <row r="793" spans="1:3" ht="15.75" customHeight="1" x14ac:dyDescent="0.15">
      <c r="A793" s="14"/>
      <c r="C793" s="14"/>
    </row>
    <row r="794" spans="1:3" ht="15.75" customHeight="1" x14ac:dyDescent="0.15">
      <c r="A794" s="14"/>
      <c r="C794" s="14"/>
    </row>
    <row r="795" spans="1:3" ht="15.75" customHeight="1" x14ac:dyDescent="0.15">
      <c r="A795" s="14"/>
      <c r="C795" s="14"/>
    </row>
    <row r="796" spans="1:3" ht="15.75" customHeight="1" x14ac:dyDescent="0.15">
      <c r="A796" s="14"/>
      <c r="C796" s="14"/>
    </row>
    <row r="797" spans="1:3" ht="15.75" customHeight="1" x14ac:dyDescent="0.15">
      <c r="A797" s="14"/>
      <c r="C797" s="14"/>
    </row>
    <row r="798" spans="1:3" ht="15.75" customHeight="1" x14ac:dyDescent="0.15">
      <c r="A798" s="14"/>
      <c r="C798" s="14"/>
    </row>
    <row r="799" spans="1:3" ht="15.75" customHeight="1" x14ac:dyDescent="0.15">
      <c r="A799" s="14"/>
      <c r="C799" s="14"/>
    </row>
    <row r="800" spans="1:3" ht="15.75" customHeight="1" x14ac:dyDescent="0.15">
      <c r="A800" s="14"/>
      <c r="C800" s="14"/>
    </row>
    <row r="801" spans="1:3" ht="15.75" customHeight="1" x14ac:dyDescent="0.15">
      <c r="A801" s="14"/>
      <c r="C801" s="14"/>
    </row>
    <row r="802" spans="1:3" ht="15.75" customHeight="1" x14ac:dyDescent="0.15">
      <c r="A802" s="14"/>
      <c r="C802" s="14"/>
    </row>
    <row r="803" spans="1:3" ht="15.75" customHeight="1" x14ac:dyDescent="0.15">
      <c r="A803" s="14"/>
      <c r="C803" s="14"/>
    </row>
    <row r="804" spans="1:3" ht="15.75" customHeight="1" x14ac:dyDescent="0.15">
      <c r="A804" s="14"/>
      <c r="C804" s="14"/>
    </row>
    <row r="805" spans="1:3" ht="15.75" customHeight="1" x14ac:dyDescent="0.15">
      <c r="A805" s="14"/>
      <c r="C805" s="14"/>
    </row>
    <row r="806" spans="1:3" ht="15.75" customHeight="1" x14ac:dyDescent="0.15">
      <c r="A806" s="14"/>
      <c r="C806" s="14"/>
    </row>
    <row r="807" spans="1:3" ht="15.75" customHeight="1" x14ac:dyDescent="0.15">
      <c r="A807" s="14"/>
      <c r="C807" s="14"/>
    </row>
    <row r="808" spans="1:3" ht="15.75" customHeight="1" x14ac:dyDescent="0.15">
      <c r="A808" s="14"/>
      <c r="C808" s="14"/>
    </row>
    <row r="809" spans="1:3" ht="15.75" customHeight="1" x14ac:dyDescent="0.15">
      <c r="A809" s="14"/>
      <c r="C809" s="14"/>
    </row>
    <row r="810" spans="1:3" ht="15.75" customHeight="1" x14ac:dyDescent="0.15">
      <c r="A810" s="14"/>
      <c r="C810" s="14"/>
    </row>
    <row r="811" spans="1:3" ht="15.75" customHeight="1" x14ac:dyDescent="0.15">
      <c r="A811" s="14"/>
      <c r="C811" s="14"/>
    </row>
    <row r="812" spans="1:3" ht="15.75" customHeight="1" x14ac:dyDescent="0.15">
      <c r="A812" s="14"/>
      <c r="C812" s="14"/>
    </row>
    <row r="813" spans="1:3" ht="15.75" customHeight="1" x14ac:dyDescent="0.15">
      <c r="A813" s="14"/>
      <c r="C813" s="14"/>
    </row>
    <row r="814" spans="1:3" ht="15.75" customHeight="1" x14ac:dyDescent="0.15">
      <c r="A814" s="14"/>
      <c r="C814" s="14"/>
    </row>
    <row r="815" spans="1:3" ht="15.75" customHeight="1" x14ac:dyDescent="0.15">
      <c r="A815" s="14"/>
      <c r="C815" s="14"/>
    </row>
    <row r="816" spans="1:3" ht="15.75" customHeight="1" x14ac:dyDescent="0.15">
      <c r="A816" s="14"/>
      <c r="C816" s="14"/>
    </row>
    <row r="817" spans="1:3" ht="15.75" customHeight="1" x14ac:dyDescent="0.15">
      <c r="A817" s="14"/>
      <c r="C817" s="14"/>
    </row>
    <row r="818" spans="1:3" ht="15.75" customHeight="1" x14ac:dyDescent="0.15">
      <c r="A818" s="14"/>
      <c r="C818" s="14"/>
    </row>
    <row r="819" spans="1:3" ht="15.75" customHeight="1" x14ac:dyDescent="0.15">
      <c r="A819" s="14"/>
      <c r="C819" s="14"/>
    </row>
    <row r="820" spans="1:3" ht="15.75" customHeight="1" x14ac:dyDescent="0.15">
      <c r="A820" s="14"/>
      <c r="C820" s="14"/>
    </row>
    <row r="821" spans="1:3" ht="15.75" customHeight="1" x14ac:dyDescent="0.15">
      <c r="A821" s="14"/>
      <c r="C821" s="14"/>
    </row>
    <row r="822" spans="1:3" ht="15.75" customHeight="1" x14ac:dyDescent="0.15">
      <c r="A822" s="14"/>
      <c r="C822" s="14"/>
    </row>
    <row r="823" spans="1:3" ht="15.75" customHeight="1" x14ac:dyDescent="0.15">
      <c r="A823" s="14"/>
      <c r="C823" s="14"/>
    </row>
    <row r="824" spans="1:3" ht="15.75" customHeight="1" x14ac:dyDescent="0.15">
      <c r="A824" s="14"/>
      <c r="C824" s="14"/>
    </row>
    <row r="825" spans="1:3" ht="15.75" customHeight="1" x14ac:dyDescent="0.15">
      <c r="A825" s="14"/>
      <c r="C825" s="14"/>
    </row>
    <row r="826" spans="1:3" ht="15.75" customHeight="1" x14ac:dyDescent="0.15">
      <c r="A826" s="14"/>
      <c r="C826" s="14"/>
    </row>
    <row r="827" spans="1:3" ht="15.75" customHeight="1" x14ac:dyDescent="0.15">
      <c r="A827" s="14"/>
      <c r="C827" s="14"/>
    </row>
    <row r="828" spans="1:3" ht="15.75" customHeight="1" x14ac:dyDescent="0.15">
      <c r="A828" s="14"/>
      <c r="C828" s="14"/>
    </row>
    <row r="829" spans="1:3" ht="15.75" customHeight="1" x14ac:dyDescent="0.15">
      <c r="A829" s="14"/>
      <c r="C829" s="14"/>
    </row>
    <row r="830" spans="1:3" ht="15.75" customHeight="1" x14ac:dyDescent="0.15">
      <c r="A830" s="14"/>
      <c r="C830" s="14"/>
    </row>
    <row r="831" spans="1:3" ht="15.75" customHeight="1" x14ac:dyDescent="0.15">
      <c r="A831" s="14"/>
      <c r="C831" s="14"/>
    </row>
    <row r="832" spans="1:3" ht="15.75" customHeight="1" x14ac:dyDescent="0.15">
      <c r="A832" s="14"/>
      <c r="C832" s="14"/>
    </row>
    <row r="833" spans="1:3" ht="15.75" customHeight="1" x14ac:dyDescent="0.15">
      <c r="A833" s="14"/>
      <c r="C833" s="14"/>
    </row>
    <row r="834" spans="1:3" ht="15.75" customHeight="1" x14ac:dyDescent="0.15">
      <c r="A834" s="14"/>
      <c r="C834" s="14"/>
    </row>
    <row r="835" spans="1:3" ht="15.75" customHeight="1" x14ac:dyDescent="0.15">
      <c r="A835" s="14"/>
      <c r="C835" s="14"/>
    </row>
    <row r="836" spans="1:3" ht="15.75" customHeight="1" x14ac:dyDescent="0.15">
      <c r="A836" s="14"/>
      <c r="C836" s="14"/>
    </row>
    <row r="837" spans="1:3" ht="15.75" customHeight="1" x14ac:dyDescent="0.15">
      <c r="A837" s="14"/>
      <c r="C837" s="14"/>
    </row>
    <row r="838" spans="1:3" ht="15.75" customHeight="1" x14ac:dyDescent="0.15">
      <c r="A838" s="14"/>
      <c r="C838" s="14"/>
    </row>
    <row r="839" spans="1:3" ht="15.75" customHeight="1" x14ac:dyDescent="0.15">
      <c r="A839" s="14"/>
      <c r="C839" s="14"/>
    </row>
    <row r="840" spans="1:3" ht="15.75" customHeight="1" x14ac:dyDescent="0.15">
      <c r="A840" s="14"/>
      <c r="C840" s="14"/>
    </row>
    <row r="841" spans="1:3" ht="15.75" customHeight="1" x14ac:dyDescent="0.15">
      <c r="A841" s="14"/>
      <c r="C841" s="14"/>
    </row>
    <row r="842" spans="1:3" ht="15.75" customHeight="1" x14ac:dyDescent="0.15">
      <c r="A842" s="14"/>
      <c r="C842" s="14"/>
    </row>
    <row r="843" spans="1:3" ht="15.75" customHeight="1" x14ac:dyDescent="0.15">
      <c r="A843" s="14"/>
      <c r="C843" s="14"/>
    </row>
    <row r="844" spans="1:3" ht="15.75" customHeight="1" x14ac:dyDescent="0.15">
      <c r="A844" s="14"/>
      <c r="C844" s="14"/>
    </row>
    <row r="845" spans="1:3" ht="15.75" customHeight="1" x14ac:dyDescent="0.15">
      <c r="A845" s="14"/>
      <c r="C845" s="14"/>
    </row>
    <row r="846" spans="1:3" ht="15.75" customHeight="1" x14ac:dyDescent="0.15">
      <c r="A846" s="14"/>
      <c r="C846" s="14"/>
    </row>
    <row r="847" spans="1:3" ht="15.75" customHeight="1" x14ac:dyDescent="0.15">
      <c r="A847" s="14"/>
      <c r="C847" s="14"/>
    </row>
    <row r="848" spans="1:3" ht="15.75" customHeight="1" x14ac:dyDescent="0.15">
      <c r="A848" s="14"/>
      <c r="C848" s="14"/>
    </row>
    <row r="849" spans="1:3" ht="15.75" customHeight="1" x14ac:dyDescent="0.15">
      <c r="A849" s="14"/>
      <c r="C849" s="14"/>
    </row>
    <row r="850" spans="1:3" ht="15.75" customHeight="1" x14ac:dyDescent="0.15">
      <c r="A850" s="14"/>
      <c r="C850" s="14"/>
    </row>
    <row r="851" spans="1:3" ht="15.75" customHeight="1" x14ac:dyDescent="0.15">
      <c r="A851" s="14"/>
      <c r="C851" s="14"/>
    </row>
    <row r="852" spans="1:3" ht="15.75" customHeight="1" x14ac:dyDescent="0.15">
      <c r="A852" s="14"/>
      <c r="C852" s="14"/>
    </row>
    <row r="853" spans="1:3" ht="15.75" customHeight="1" x14ac:dyDescent="0.15">
      <c r="A853" s="14"/>
      <c r="C853" s="14"/>
    </row>
    <row r="854" spans="1:3" ht="15.75" customHeight="1" x14ac:dyDescent="0.15">
      <c r="A854" s="14"/>
      <c r="C854" s="14"/>
    </row>
    <row r="855" spans="1:3" ht="15.75" customHeight="1" x14ac:dyDescent="0.15">
      <c r="A855" s="14"/>
      <c r="C855" s="14"/>
    </row>
    <row r="856" spans="1:3" ht="15.75" customHeight="1" x14ac:dyDescent="0.15">
      <c r="A856" s="14"/>
      <c r="C856" s="14"/>
    </row>
    <row r="857" spans="1:3" ht="15.75" customHeight="1" x14ac:dyDescent="0.15">
      <c r="A857" s="14"/>
      <c r="C857" s="14"/>
    </row>
    <row r="858" spans="1:3" ht="15.75" customHeight="1" x14ac:dyDescent="0.15">
      <c r="A858" s="14"/>
      <c r="C858" s="14"/>
    </row>
    <row r="859" spans="1:3" ht="15.75" customHeight="1" x14ac:dyDescent="0.15">
      <c r="A859" s="14"/>
      <c r="C859" s="14"/>
    </row>
    <row r="860" spans="1:3" ht="15.75" customHeight="1" x14ac:dyDescent="0.15">
      <c r="A860" s="14"/>
      <c r="C860" s="14"/>
    </row>
    <row r="861" spans="1:3" ht="15.75" customHeight="1" x14ac:dyDescent="0.15">
      <c r="A861" s="14"/>
      <c r="C861" s="14"/>
    </row>
    <row r="862" spans="1:3" ht="15.75" customHeight="1" x14ac:dyDescent="0.15">
      <c r="A862" s="14"/>
      <c r="C862" s="14"/>
    </row>
    <row r="863" spans="1:3" ht="15.75" customHeight="1" x14ac:dyDescent="0.15">
      <c r="A863" s="14"/>
      <c r="C863" s="14"/>
    </row>
    <row r="864" spans="1:3" ht="15.75" customHeight="1" x14ac:dyDescent="0.15">
      <c r="A864" s="14"/>
      <c r="C864" s="14"/>
    </row>
    <row r="865" spans="1:3" ht="15.75" customHeight="1" x14ac:dyDescent="0.15">
      <c r="A865" s="14"/>
      <c r="C865" s="14"/>
    </row>
    <row r="866" spans="1:3" ht="15.75" customHeight="1" x14ac:dyDescent="0.15">
      <c r="A866" s="14"/>
      <c r="C866" s="14"/>
    </row>
    <row r="867" spans="1:3" ht="15.75" customHeight="1" x14ac:dyDescent="0.15">
      <c r="A867" s="14"/>
      <c r="C867" s="14"/>
    </row>
    <row r="868" spans="1:3" ht="15.75" customHeight="1" x14ac:dyDescent="0.15">
      <c r="A868" s="14"/>
      <c r="C868" s="14"/>
    </row>
    <row r="869" spans="1:3" ht="15.75" customHeight="1" x14ac:dyDescent="0.15">
      <c r="A869" s="14"/>
      <c r="C869" s="14"/>
    </row>
    <row r="870" spans="1:3" ht="15.75" customHeight="1" x14ac:dyDescent="0.15">
      <c r="A870" s="14"/>
      <c r="C870" s="14"/>
    </row>
    <row r="871" spans="1:3" ht="15.75" customHeight="1" x14ac:dyDescent="0.15">
      <c r="A871" s="14"/>
      <c r="C871" s="14"/>
    </row>
    <row r="872" spans="1:3" ht="15.75" customHeight="1" x14ac:dyDescent="0.15">
      <c r="A872" s="14"/>
      <c r="C872" s="14"/>
    </row>
    <row r="873" spans="1:3" ht="15.75" customHeight="1" x14ac:dyDescent="0.15">
      <c r="A873" s="14"/>
      <c r="C873" s="14"/>
    </row>
    <row r="874" spans="1:3" ht="15.75" customHeight="1" x14ac:dyDescent="0.15">
      <c r="A874" s="14"/>
      <c r="C874" s="14"/>
    </row>
    <row r="875" spans="1:3" ht="15.75" customHeight="1" x14ac:dyDescent="0.15">
      <c r="A875" s="14"/>
      <c r="C875" s="14"/>
    </row>
    <row r="876" spans="1:3" ht="15.75" customHeight="1" x14ac:dyDescent="0.15">
      <c r="A876" s="14"/>
      <c r="C876" s="14"/>
    </row>
    <row r="877" spans="1:3" ht="15.75" customHeight="1" x14ac:dyDescent="0.15">
      <c r="A877" s="14"/>
      <c r="C877" s="14"/>
    </row>
    <row r="878" spans="1:3" ht="15.75" customHeight="1" x14ac:dyDescent="0.15">
      <c r="A878" s="14"/>
      <c r="C878" s="14"/>
    </row>
    <row r="879" spans="1:3" ht="15.75" customHeight="1" x14ac:dyDescent="0.15">
      <c r="A879" s="14"/>
      <c r="C879" s="14"/>
    </row>
    <row r="880" spans="1:3" ht="15.75" customHeight="1" x14ac:dyDescent="0.15">
      <c r="A880" s="14"/>
      <c r="C880" s="14"/>
    </row>
    <row r="881" spans="1:3" ht="15.75" customHeight="1" x14ac:dyDescent="0.15">
      <c r="A881" s="14"/>
      <c r="C881" s="14"/>
    </row>
    <row r="882" spans="1:3" ht="15.75" customHeight="1" x14ac:dyDescent="0.15">
      <c r="A882" s="14"/>
      <c r="C882" s="14"/>
    </row>
    <row r="883" spans="1:3" ht="15.75" customHeight="1" x14ac:dyDescent="0.15">
      <c r="A883" s="14"/>
      <c r="C883" s="14"/>
    </row>
    <row r="884" spans="1:3" ht="15.75" customHeight="1" x14ac:dyDescent="0.15">
      <c r="A884" s="14"/>
      <c r="C884" s="14"/>
    </row>
    <row r="885" spans="1:3" ht="15.75" customHeight="1" x14ac:dyDescent="0.15">
      <c r="A885" s="14"/>
      <c r="C885" s="14"/>
    </row>
    <row r="886" spans="1:3" ht="15.75" customHeight="1" x14ac:dyDescent="0.15">
      <c r="A886" s="14"/>
      <c r="C886" s="14"/>
    </row>
    <row r="887" spans="1:3" ht="15.75" customHeight="1" x14ac:dyDescent="0.15">
      <c r="A887" s="14"/>
      <c r="C887" s="14"/>
    </row>
    <row r="888" spans="1:3" ht="15.75" customHeight="1" x14ac:dyDescent="0.15">
      <c r="A888" s="14"/>
      <c r="C888" s="14"/>
    </row>
    <row r="889" spans="1:3" ht="15.75" customHeight="1" x14ac:dyDescent="0.15">
      <c r="A889" s="14"/>
      <c r="C889" s="14"/>
    </row>
    <row r="890" spans="1:3" ht="15.75" customHeight="1" x14ac:dyDescent="0.15">
      <c r="A890" s="14"/>
      <c r="C890" s="14"/>
    </row>
    <row r="891" spans="1:3" ht="15.75" customHeight="1" x14ac:dyDescent="0.15">
      <c r="A891" s="14"/>
      <c r="C891" s="14"/>
    </row>
    <row r="892" spans="1:3" ht="15.75" customHeight="1" x14ac:dyDescent="0.15">
      <c r="A892" s="14"/>
      <c r="C892" s="14"/>
    </row>
    <row r="893" spans="1:3" ht="15.75" customHeight="1" x14ac:dyDescent="0.15">
      <c r="A893" s="14"/>
      <c r="C893" s="14"/>
    </row>
    <row r="894" spans="1:3" ht="15.75" customHeight="1" x14ac:dyDescent="0.15">
      <c r="A894" s="14"/>
      <c r="C894" s="14"/>
    </row>
    <row r="895" spans="1:3" ht="15.75" customHeight="1" x14ac:dyDescent="0.15">
      <c r="A895" s="14"/>
      <c r="C895" s="14"/>
    </row>
    <row r="896" spans="1:3" ht="15.75" customHeight="1" x14ac:dyDescent="0.15">
      <c r="A896" s="14"/>
      <c r="C896" s="14"/>
    </row>
    <row r="897" spans="1:3" ht="15.75" customHeight="1" x14ac:dyDescent="0.15">
      <c r="A897" s="14"/>
      <c r="C897" s="14"/>
    </row>
    <row r="898" spans="1:3" ht="15.75" customHeight="1" x14ac:dyDescent="0.15">
      <c r="A898" s="14"/>
      <c r="C898" s="14"/>
    </row>
    <row r="899" spans="1:3" ht="15.75" customHeight="1" x14ac:dyDescent="0.15">
      <c r="A899" s="14"/>
      <c r="C899" s="14"/>
    </row>
    <row r="900" spans="1:3" ht="15.75" customHeight="1" x14ac:dyDescent="0.15">
      <c r="A900" s="14"/>
      <c r="C900" s="14"/>
    </row>
    <row r="901" spans="1:3" ht="15.75" customHeight="1" x14ac:dyDescent="0.15">
      <c r="A901" s="14"/>
      <c r="C901" s="14"/>
    </row>
    <row r="902" spans="1:3" ht="15.75" customHeight="1" x14ac:dyDescent="0.15">
      <c r="A902" s="14"/>
      <c r="C902" s="14"/>
    </row>
    <row r="903" spans="1:3" ht="15.75" customHeight="1" x14ac:dyDescent="0.15">
      <c r="A903" s="14"/>
      <c r="C903" s="14"/>
    </row>
    <row r="904" spans="1:3" ht="15.75" customHeight="1" x14ac:dyDescent="0.15">
      <c r="A904" s="14"/>
      <c r="C904" s="14"/>
    </row>
    <row r="905" spans="1:3" ht="15.75" customHeight="1" x14ac:dyDescent="0.15">
      <c r="A905" s="14"/>
      <c r="C905" s="14"/>
    </row>
    <row r="906" spans="1:3" ht="15.75" customHeight="1" x14ac:dyDescent="0.15">
      <c r="A906" s="14"/>
      <c r="C906" s="14"/>
    </row>
    <row r="907" spans="1:3" ht="15.75" customHeight="1" x14ac:dyDescent="0.15">
      <c r="A907" s="14"/>
      <c r="C907" s="14"/>
    </row>
    <row r="908" spans="1:3" ht="15.75" customHeight="1" x14ac:dyDescent="0.15">
      <c r="A908" s="14"/>
      <c r="C908" s="14"/>
    </row>
    <row r="909" spans="1:3" ht="15.75" customHeight="1" x14ac:dyDescent="0.15">
      <c r="A909" s="14"/>
      <c r="C909" s="14"/>
    </row>
    <row r="910" spans="1:3" ht="15.75" customHeight="1" x14ac:dyDescent="0.15">
      <c r="A910" s="14"/>
      <c r="C910" s="14"/>
    </row>
    <row r="911" spans="1:3" ht="15.75" customHeight="1" x14ac:dyDescent="0.15">
      <c r="A911" s="14"/>
      <c r="C911" s="14"/>
    </row>
    <row r="912" spans="1:3" ht="15.75" customHeight="1" x14ac:dyDescent="0.15">
      <c r="A912" s="14"/>
      <c r="C912" s="14"/>
    </row>
    <row r="913" spans="1:3" ht="15.75" customHeight="1" x14ac:dyDescent="0.15">
      <c r="A913" s="14"/>
      <c r="C913" s="14"/>
    </row>
    <row r="914" spans="1:3" ht="15.75" customHeight="1" x14ac:dyDescent="0.15">
      <c r="A914" s="14"/>
      <c r="C914" s="14"/>
    </row>
    <row r="915" spans="1:3" ht="15.75" customHeight="1" x14ac:dyDescent="0.15">
      <c r="A915" s="14"/>
      <c r="C915" s="14"/>
    </row>
    <row r="916" spans="1:3" ht="15.75" customHeight="1" x14ac:dyDescent="0.15">
      <c r="A916" s="14"/>
      <c r="C916" s="14"/>
    </row>
    <row r="917" spans="1:3" ht="15.75" customHeight="1" x14ac:dyDescent="0.15">
      <c r="A917" s="14"/>
      <c r="C917" s="14"/>
    </row>
    <row r="918" spans="1:3" ht="15.75" customHeight="1" x14ac:dyDescent="0.15">
      <c r="A918" s="14"/>
      <c r="C918" s="14"/>
    </row>
    <row r="919" spans="1:3" ht="15.75" customHeight="1" x14ac:dyDescent="0.15">
      <c r="A919" s="14"/>
      <c r="C919" s="14"/>
    </row>
    <row r="920" spans="1:3" ht="15.75" customHeight="1" x14ac:dyDescent="0.15">
      <c r="A920" s="14"/>
      <c r="C920" s="14"/>
    </row>
    <row r="921" spans="1:3" ht="15.75" customHeight="1" x14ac:dyDescent="0.15">
      <c r="A921" s="14"/>
      <c r="C921" s="14"/>
    </row>
    <row r="922" spans="1:3" ht="15.75" customHeight="1" x14ac:dyDescent="0.15">
      <c r="A922" s="14"/>
      <c r="C922" s="14"/>
    </row>
    <row r="923" spans="1:3" ht="15.75" customHeight="1" x14ac:dyDescent="0.15">
      <c r="A923" s="14"/>
      <c r="C923" s="14"/>
    </row>
    <row r="924" spans="1:3" ht="15.75" customHeight="1" x14ac:dyDescent="0.15">
      <c r="A924" s="14"/>
      <c r="C924" s="14"/>
    </row>
    <row r="925" spans="1:3" ht="15.75" customHeight="1" x14ac:dyDescent="0.15">
      <c r="A925" s="14"/>
      <c r="C925" s="14"/>
    </row>
    <row r="926" spans="1:3" ht="15.75" customHeight="1" x14ac:dyDescent="0.15">
      <c r="A926" s="14"/>
      <c r="C926" s="14"/>
    </row>
    <row r="927" spans="1:3" ht="15.75" customHeight="1" x14ac:dyDescent="0.15">
      <c r="A927" s="14"/>
      <c r="C927" s="14"/>
    </row>
    <row r="928" spans="1:3" ht="15.75" customHeight="1" x14ac:dyDescent="0.15">
      <c r="A928" s="14"/>
      <c r="C928" s="14"/>
    </row>
    <row r="929" spans="1:3" ht="15.75" customHeight="1" x14ac:dyDescent="0.15">
      <c r="A929" s="14"/>
      <c r="C929" s="14"/>
    </row>
    <row r="930" spans="1:3" ht="15.75" customHeight="1" x14ac:dyDescent="0.15">
      <c r="A930" s="14"/>
      <c r="C930" s="14"/>
    </row>
    <row r="931" spans="1:3" ht="15.75" customHeight="1" x14ac:dyDescent="0.15">
      <c r="A931" s="14"/>
      <c r="C931" s="14"/>
    </row>
    <row r="932" spans="1:3" ht="15.75" customHeight="1" x14ac:dyDescent="0.15">
      <c r="A932" s="14"/>
      <c r="C932" s="14"/>
    </row>
    <row r="933" spans="1:3" ht="15.75" customHeight="1" x14ac:dyDescent="0.15">
      <c r="A933" s="14"/>
      <c r="C933" s="14"/>
    </row>
    <row r="934" spans="1:3" ht="15.75" customHeight="1" x14ac:dyDescent="0.15">
      <c r="A934" s="14"/>
      <c r="C934" s="14"/>
    </row>
    <row r="935" spans="1:3" ht="15.75" customHeight="1" x14ac:dyDescent="0.15">
      <c r="A935" s="14"/>
      <c r="C935" s="14"/>
    </row>
    <row r="936" spans="1:3" ht="15.75" customHeight="1" x14ac:dyDescent="0.15">
      <c r="A936" s="14"/>
      <c r="C936" s="14"/>
    </row>
    <row r="937" spans="1:3" ht="15.75" customHeight="1" x14ac:dyDescent="0.15">
      <c r="A937" s="14"/>
      <c r="C937" s="14"/>
    </row>
    <row r="938" spans="1:3" ht="15.75" customHeight="1" x14ac:dyDescent="0.15">
      <c r="A938" s="14"/>
      <c r="C938" s="14"/>
    </row>
    <row r="939" spans="1:3" ht="15.75" customHeight="1" x14ac:dyDescent="0.15">
      <c r="A939" s="14"/>
      <c r="C939" s="14"/>
    </row>
    <row r="940" spans="1:3" ht="15.75" customHeight="1" x14ac:dyDescent="0.15">
      <c r="A940" s="14"/>
      <c r="C940" s="14"/>
    </row>
    <row r="941" spans="1:3" ht="15.75" customHeight="1" x14ac:dyDescent="0.15">
      <c r="A941" s="14"/>
      <c r="C941" s="14"/>
    </row>
    <row r="942" spans="1:3" ht="15.75" customHeight="1" x14ac:dyDescent="0.15">
      <c r="A942" s="14"/>
      <c r="C942" s="14"/>
    </row>
    <row r="943" spans="1:3" ht="15.75" customHeight="1" x14ac:dyDescent="0.15">
      <c r="A943" s="14"/>
      <c r="C943" s="14"/>
    </row>
    <row r="944" spans="1:3" ht="15.75" customHeight="1" x14ac:dyDescent="0.15">
      <c r="A944" s="14"/>
      <c r="C944" s="14"/>
    </row>
    <row r="945" spans="1:3" ht="15.75" customHeight="1" x14ac:dyDescent="0.15">
      <c r="A945" s="14"/>
      <c r="C945" s="14"/>
    </row>
    <row r="946" spans="1:3" ht="15.75" customHeight="1" x14ac:dyDescent="0.15">
      <c r="A946" s="14"/>
      <c r="C946" s="14"/>
    </row>
    <row r="947" spans="1:3" ht="15.75" customHeight="1" x14ac:dyDescent="0.15">
      <c r="A947" s="14"/>
      <c r="C947" s="14"/>
    </row>
    <row r="948" spans="1:3" ht="15.75" customHeight="1" x14ac:dyDescent="0.15">
      <c r="A948" s="14"/>
      <c r="C948" s="14"/>
    </row>
    <row r="949" spans="1:3" ht="15.75" customHeight="1" x14ac:dyDescent="0.15">
      <c r="A949" s="14"/>
      <c r="C949" s="14"/>
    </row>
    <row r="950" spans="1:3" ht="15.75" customHeight="1" x14ac:dyDescent="0.15">
      <c r="A950" s="14"/>
      <c r="C950" s="14"/>
    </row>
    <row r="951" spans="1:3" ht="15.75" customHeight="1" x14ac:dyDescent="0.15">
      <c r="A951" s="14"/>
      <c r="C951" s="14"/>
    </row>
    <row r="952" spans="1:3" ht="15.75" customHeight="1" x14ac:dyDescent="0.15">
      <c r="A952" s="14"/>
      <c r="C952" s="14"/>
    </row>
    <row r="953" spans="1:3" ht="15.75" customHeight="1" x14ac:dyDescent="0.15">
      <c r="A953" s="14"/>
      <c r="C953" s="14"/>
    </row>
    <row r="954" spans="1:3" ht="15.75" customHeight="1" x14ac:dyDescent="0.15">
      <c r="A954" s="14"/>
      <c r="C954" s="14"/>
    </row>
    <row r="955" spans="1:3" ht="15.75" customHeight="1" x14ac:dyDescent="0.15">
      <c r="A955" s="14"/>
      <c r="C955" s="14"/>
    </row>
    <row r="956" spans="1:3" ht="15.75" customHeight="1" x14ac:dyDescent="0.15">
      <c r="A956" s="14"/>
      <c r="C956" s="14"/>
    </row>
    <row r="957" spans="1:3" ht="15.75" customHeight="1" x14ac:dyDescent="0.15">
      <c r="A957" s="14"/>
      <c r="C957" s="14"/>
    </row>
    <row r="958" spans="1:3" ht="15.75" customHeight="1" x14ac:dyDescent="0.15">
      <c r="A958" s="14"/>
      <c r="C958" s="14"/>
    </row>
    <row r="959" spans="1:3" ht="15.75" customHeight="1" x14ac:dyDescent="0.15">
      <c r="A959" s="14"/>
      <c r="C959" s="14"/>
    </row>
    <row r="960" spans="1:3" ht="15.75" customHeight="1" x14ac:dyDescent="0.15">
      <c r="A960" s="14"/>
      <c r="C960" s="14"/>
    </row>
    <row r="961" spans="1:3" ht="15.75" customHeight="1" x14ac:dyDescent="0.15">
      <c r="A961" s="14"/>
      <c r="C961" s="14"/>
    </row>
    <row r="962" spans="1:3" ht="15.75" customHeight="1" x14ac:dyDescent="0.15">
      <c r="A962" s="14"/>
      <c r="C962" s="14"/>
    </row>
    <row r="963" spans="1:3" ht="15.75" customHeight="1" x14ac:dyDescent="0.15">
      <c r="A963" s="14"/>
      <c r="C963" s="14"/>
    </row>
    <row r="964" spans="1:3" ht="15.75" customHeight="1" x14ac:dyDescent="0.15">
      <c r="A964" s="14"/>
      <c r="C964" s="14"/>
    </row>
    <row r="965" spans="1:3" ht="15.75" customHeight="1" x14ac:dyDescent="0.15">
      <c r="A965" s="14"/>
      <c r="C965" s="14"/>
    </row>
    <row r="966" spans="1:3" ht="15.75" customHeight="1" x14ac:dyDescent="0.15">
      <c r="A966" s="14"/>
      <c r="C966" s="14"/>
    </row>
    <row r="967" spans="1:3" ht="15.75" customHeight="1" x14ac:dyDescent="0.15">
      <c r="A967" s="14"/>
      <c r="C967" s="14"/>
    </row>
    <row r="968" spans="1:3" ht="15.75" customHeight="1" x14ac:dyDescent="0.15">
      <c r="A968" s="14"/>
      <c r="C968" s="14"/>
    </row>
    <row r="969" spans="1:3" ht="15.75" customHeight="1" x14ac:dyDescent="0.15">
      <c r="A969" s="14"/>
      <c r="C969" s="14"/>
    </row>
    <row r="970" spans="1:3" ht="15.75" customHeight="1" x14ac:dyDescent="0.15">
      <c r="A970" s="14"/>
      <c r="C970" s="14"/>
    </row>
    <row r="971" spans="1:3" ht="15.75" customHeight="1" x14ac:dyDescent="0.15">
      <c r="A971" s="14"/>
      <c r="C971" s="14"/>
    </row>
    <row r="972" spans="1:3" ht="15.75" customHeight="1" x14ac:dyDescent="0.15">
      <c r="A972" s="14"/>
      <c r="C972" s="14"/>
    </row>
    <row r="973" spans="1:3" ht="15.75" customHeight="1" x14ac:dyDescent="0.15">
      <c r="A973" s="14"/>
      <c r="C973" s="14"/>
    </row>
    <row r="974" spans="1:3" ht="15.75" customHeight="1" x14ac:dyDescent="0.15">
      <c r="A974" s="14"/>
      <c r="C974" s="14"/>
    </row>
    <row r="975" spans="1:3" ht="15.75" customHeight="1" x14ac:dyDescent="0.15">
      <c r="A975" s="14"/>
      <c r="C975" s="14"/>
    </row>
    <row r="976" spans="1:3" ht="15.75" customHeight="1" x14ac:dyDescent="0.15">
      <c r="A976" s="14"/>
      <c r="C976" s="14"/>
    </row>
    <row r="977" spans="1:3" ht="15.75" customHeight="1" x14ac:dyDescent="0.15">
      <c r="A977" s="14"/>
      <c r="C977" s="14"/>
    </row>
    <row r="978" spans="1:3" ht="15.75" customHeight="1" x14ac:dyDescent="0.15">
      <c r="A978" s="14"/>
      <c r="C978" s="14"/>
    </row>
    <row r="979" spans="1:3" ht="15.75" customHeight="1" x14ac:dyDescent="0.15">
      <c r="A979" s="14"/>
      <c r="C979" s="14"/>
    </row>
    <row r="980" spans="1:3" ht="15.75" customHeight="1" x14ac:dyDescent="0.15">
      <c r="A980" s="14"/>
      <c r="C980" s="14"/>
    </row>
    <row r="981" spans="1:3" ht="15.75" customHeight="1" x14ac:dyDescent="0.15">
      <c r="A981" s="14"/>
      <c r="C981" s="14"/>
    </row>
    <row r="982" spans="1:3" ht="15.75" customHeight="1" x14ac:dyDescent="0.15">
      <c r="A982" s="14"/>
      <c r="C982" s="14"/>
    </row>
    <row r="983" spans="1:3" ht="15.75" customHeight="1" x14ac:dyDescent="0.15">
      <c r="A983" s="14"/>
      <c r="C983" s="14"/>
    </row>
    <row r="984" spans="1:3" ht="15.75" customHeight="1" x14ac:dyDescent="0.15">
      <c r="A984" s="14"/>
      <c r="C984" s="14"/>
    </row>
    <row r="985" spans="1:3" ht="15.75" customHeight="1" x14ac:dyDescent="0.15">
      <c r="A985" s="14"/>
      <c r="C985" s="14"/>
    </row>
    <row r="986" spans="1:3" ht="15.75" customHeight="1" x14ac:dyDescent="0.15">
      <c r="A986" s="14"/>
      <c r="C986" s="14"/>
    </row>
    <row r="987" spans="1:3" ht="15.75" customHeight="1" x14ac:dyDescent="0.15">
      <c r="A987" s="14"/>
      <c r="C987" s="14"/>
    </row>
    <row r="988" spans="1:3" ht="15.75" customHeight="1" x14ac:dyDescent="0.15">
      <c r="A988" s="14"/>
      <c r="C988" s="14"/>
    </row>
    <row r="989" spans="1:3" ht="15.75" customHeight="1" x14ac:dyDescent="0.15">
      <c r="A989" s="14"/>
      <c r="C989" s="14"/>
    </row>
    <row r="990" spans="1:3" ht="15.75" customHeight="1" x14ac:dyDescent="0.15">
      <c r="A990" s="14"/>
      <c r="C990" s="14"/>
    </row>
    <row r="991" spans="1:3" ht="15.75" customHeight="1" x14ac:dyDescent="0.15">
      <c r="A991" s="14"/>
      <c r="C991" s="14"/>
    </row>
    <row r="992" spans="1:3" ht="15.75" customHeight="1" x14ac:dyDescent="0.15">
      <c r="A992" s="14"/>
      <c r="C992" s="14"/>
    </row>
    <row r="993" spans="1:3" ht="15.75" customHeight="1" x14ac:dyDescent="0.15">
      <c r="A993" s="14"/>
      <c r="C993" s="14"/>
    </row>
    <row r="994" spans="1:3" ht="15.75" customHeight="1" x14ac:dyDescent="0.15">
      <c r="A994" s="14"/>
      <c r="C994" s="14"/>
    </row>
    <row r="995" spans="1:3" ht="15.75" customHeight="1" x14ac:dyDescent="0.15">
      <c r="A995" s="14"/>
      <c r="C995" s="14"/>
    </row>
    <row r="996" spans="1:3" ht="15.75" customHeight="1" x14ac:dyDescent="0.15">
      <c r="A996" s="14"/>
      <c r="C996" s="14"/>
    </row>
    <row r="997" spans="1:3" ht="15.75" customHeight="1" x14ac:dyDescent="0.15">
      <c r="A997" s="14"/>
      <c r="C997" s="14"/>
    </row>
    <row r="998" spans="1:3" ht="15.75" customHeight="1" x14ac:dyDescent="0.15">
      <c r="A998" s="14"/>
      <c r="C998" s="14"/>
    </row>
    <row r="999" spans="1:3" ht="15.75" customHeight="1" x14ac:dyDescent="0.15">
      <c r="A999" s="14"/>
      <c r="C999" s="14"/>
    </row>
  </sheetData>
  <printOptions gridLines="1"/>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fitToPage="1"/>
  </sheetPr>
  <dimension ref="A1:J17"/>
  <sheetViews>
    <sheetView workbookViewId="0">
      <pane ySplit="1" topLeftCell="A2" activePane="bottomLeft" state="frozen"/>
      <selection pane="bottomLeft" activeCell="B3" sqref="B3"/>
    </sheetView>
  </sheetViews>
  <sheetFormatPr baseColWidth="10" defaultColWidth="12.6640625" defaultRowHeight="15" customHeight="1" x14ac:dyDescent="0.15"/>
  <cols>
    <col min="1" max="1" width="22" customWidth="1"/>
    <col min="2" max="2" width="18.5" customWidth="1"/>
    <col min="3" max="3" width="16.1640625" customWidth="1"/>
    <col min="4" max="4" width="19.83203125" customWidth="1"/>
    <col min="5" max="5" width="21.1640625" customWidth="1"/>
    <col min="6" max="6" width="14" customWidth="1"/>
    <col min="7" max="7" width="14.33203125" customWidth="1"/>
    <col min="8" max="8" width="16.6640625" customWidth="1"/>
    <col min="9" max="9" width="15.33203125" customWidth="1"/>
    <col min="10" max="10" width="20.5" customWidth="1"/>
  </cols>
  <sheetData>
    <row r="1" spans="1:10" ht="15" customHeight="1" x14ac:dyDescent="0.15">
      <c r="A1" s="50" t="s">
        <v>696</v>
      </c>
      <c r="B1" s="43" t="s">
        <v>701</v>
      </c>
      <c r="C1" s="43" t="s">
        <v>697</v>
      </c>
      <c r="D1" s="43" t="s">
        <v>700</v>
      </c>
      <c r="E1" s="43" t="s">
        <v>703</v>
      </c>
      <c r="F1" s="43" t="s">
        <v>704</v>
      </c>
      <c r="G1" s="43" t="s">
        <v>702</v>
      </c>
      <c r="H1" s="43" t="s">
        <v>698</v>
      </c>
      <c r="I1" s="43" t="s">
        <v>699</v>
      </c>
      <c r="J1" s="64" t="s">
        <v>683</v>
      </c>
    </row>
    <row r="2" spans="1:10" ht="15" customHeight="1" x14ac:dyDescent="0.15">
      <c r="A2" s="51" t="s">
        <v>19</v>
      </c>
      <c r="B2" s="28">
        <v>27</v>
      </c>
      <c r="C2" s="86">
        <v>24</v>
      </c>
      <c r="D2" s="87">
        <v>22</v>
      </c>
      <c r="E2" s="88">
        <v>17</v>
      </c>
      <c r="F2" s="89">
        <v>11</v>
      </c>
      <c r="G2" s="90">
        <v>9</v>
      </c>
      <c r="H2" s="91">
        <v>7</v>
      </c>
      <c r="I2" s="91">
        <v>7</v>
      </c>
      <c r="J2" s="92">
        <v>40</v>
      </c>
    </row>
    <row r="3" spans="1:10" ht="15" customHeight="1" x14ac:dyDescent="0.15">
      <c r="A3" s="55" t="s">
        <v>63</v>
      </c>
      <c r="B3" s="93">
        <v>12</v>
      </c>
      <c r="C3" s="89">
        <v>11</v>
      </c>
      <c r="D3" s="94">
        <v>10</v>
      </c>
      <c r="E3" s="89">
        <v>11</v>
      </c>
      <c r="F3" s="95">
        <v>3</v>
      </c>
      <c r="G3" s="96">
        <v>6</v>
      </c>
      <c r="H3" s="97">
        <v>2</v>
      </c>
      <c r="I3" s="98">
        <v>5</v>
      </c>
      <c r="J3" s="99">
        <v>16</v>
      </c>
    </row>
    <row r="4" spans="1:10" ht="15" customHeight="1" x14ac:dyDescent="0.15">
      <c r="A4" s="51" t="s">
        <v>51</v>
      </c>
      <c r="B4" s="98">
        <v>5</v>
      </c>
      <c r="C4" s="95">
        <v>3</v>
      </c>
      <c r="D4" s="98">
        <v>5</v>
      </c>
      <c r="E4" s="95">
        <v>3</v>
      </c>
      <c r="F4" s="39">
        <v>0</v>
      </c>
      <c r="G4" s="95">
        <v>3</v>
      </c>
      <c r="H4" s="95">
        <v>3</v>
      </c>
      <c r="I4" s="34">
        <v>1</v>
      </c>
      <c r="J4" s="92">
        <v>7</v>
      </c>
    </row>
    <row r="5" spans="1:10" ht="15" customHeight="1" x14ac:dyDescent="0.15">
      <c r="A5" s="55" t="s">
        <v>57</v>
      </c>
      <c r="B5" s="39">
        <v>0</v>
      </c>
      <c r="C5" s="97">
        <v>2</v>
      </c>
      <c r="D5" s="34">
        <v>1</v>
      </c>
      <c r="E5" s="34">
        <v>1</v>
      </c>
      <c r="F5" s="95">
        <v>3</v>
      </c>
      <c r="G5" s="39">
        <v>0</v>
      </c>
      <c r="H5" s="39">
        <v>0</v>
      </c>
      <c r="I5" s="39">
        <v>0</v>
      </c>
      <c r="J5" s="99">
        <v>5</v>
      </c>
    </row>
    <row r="6" spans="1:10" ht="15" customHeight="1" x14ac:dyDescent="0.15">
      <c r="A6" s="51" t="s">
        <v>33</v>
      </c>
      <c r="B6" s="97">
        <v>2</v>
      </c>
      <c r="C6" s="95">
        <v>3</v>
      </c>
      <c r="D6" s="95">
        <v>3</v>
      </c>
      <c r="E6" s="97">
        <v>2</v>
      </c>
      <c r="F6" s="34">
        <v>1</v>
      </c>
      <c r="G6" s="97">
        <v>2</v>
      </c>
      <c r="H6" s="39">
        <v>0</v>
      </c>
      <c r="I6" s="34">
        <v>1</v>
      </c>
      <c r="J6" s="92">
        <v>5</v>
      </c>
    </row>
    <row r="7" spans="1:10" ht="15" customHeight="1" x14ac:dyDescent="0.15">
      <c r="A7" s="55" t="s">
        <v>210</v>
      </c>
      <c r="B7" s="34">
        <v>1</v>
      </c>
      <c r="C7" s="34">
        <v>1</v>
      </c>
      <c r="D7" s="34">
        <v>1</v>
      </c>
      <c r="E7" s="39">
        <v>0</v>
      </c>
      <c r="F7" s="34">
        <v>1</v>
      </c>
      <c r="G7" s="39">
        <v>0</v>
      </c>
      <c r="H7" s="39">
        <v>0</v>
      </c>
      <c r="I7" s="39">
        <v>0</v>
      </c>
      <c r="J7" s="99">
        <v>3</v>
      </c>
    </row>
    <row r="8" spans="1:10" ht="15" customHeight="1" x14ac:dyDescent="0.15">
      <c r="A8" s="51" t="s">
        <v>58</v>
      </c>
      <c r="B8" s="34">
        <v>1</v>
      </c>
      <c r="C8" s="34">
        <v>1</v>
      </c>
      <c r="D8" s="34">
        <v>1</v>
      </c>
      <c r="E8" s="34">
        <v>1</v>
      </c>
      <c r="F8" s="39">
        <v>0</v>
      </c>
      <c r="G8" s="39">
        <v>0</v>
      </c>
      <c r="H8" s="34">
        <v>1</v>
      </c>
      <c r="I8" s="34">
        <v>1</v>
      </c>
      <c r="J8" s="92">
        <v>2</v>
      </c>
    </row>
    <row r="9" spans="1:10" ht="15" customHeight="1" x14ac:dyDescent="0.15">
      <c r="A9" s="55" t="s">
        <v>610</v>
      </c>
      <c r="B9" s="39">
        <v>0</v>
      </c>
      <c r="C9" s="34">
        <v>1</v>
      </c>
      <c r="D9" s="39">
        <v>0</v>
      </c>
      <c r="E9" s="34">
        <v>1</v>
      </c>
      <c r="F9" s="39">
        <v>0</v>
      </c>
      <c r="G9" s="39">
        <v>0</v>
      </c>
      <c r="H9" s="39">
        <v>0</v>
      </c>
      <c r="I9" s="39">
        <v>0</v>
      </c>
      <c r="J9" s="99">
        <v>1</v>
      </c>
    </row>
    <row r="10" spans="1:10" ht="15" customHeight="1" x14ac:dyDescent="0.15">
      <c r="A10" s="51" t="s">
        <v>72</v>
      </c>
      <c r="B10" s="39">
        <v>0</v>
      </c>
      <c r="C10" s="34">
        <v>1</v>
      </c>
      <c r="D10" s="39">
        <v>0</v>
      </c>
      <c r="E10" s="39">
        <v>0</v>
      </c>
      <c r="F10" s="39">
        <v>0</v>
      </c>
      <c r="G10" s="39">
        <v>0</v>
      </c>
      <c r="H10" s="39">
        <v>0</v>
      </c>
      <c r="I10" s="39">
        <v>0</v>
      </c>
      <c r="J10" s="92">
        <v>1</v>
      </c>
    </row>
    <row r="11" spans="1:10" ht="15" customHeight="1" x14ac:dyDescent="0.15">
      <c r="A11" s="55" t="s">
        <v>595</v>
      </c>
      <c r="B11" s="34">
        <v>1</v>
      </c>
      <c r="C11" s="39">
        <v>0</v>
      </c>
      <c r="D11" s="34">
        <v>1</v>
      </c>
      <c r="E11" s="34">
        <v>1</v>
      </c>
      <c r="F11" s="39">
        <v>0</v>
      </c>
      <c r="G11" s="34">
        <v>1</v>
      </c>
      <c r="H11" s="39">
        <v>0</v>
      </c>
      <c r="I11" s="34">
        <v>1</v>
      </c>
      <c r="J11" s="99">
        <v>1</v>
      </c>
    </row>
    <row r="12" spans="1:10" ht="15" customHeight="1" x14ac:dyDescent="0.15">
      <c r="A12" s="51" t="s">
        <v>222</v>
      </c>
      <c r="B12" s="39">
        <v>0</v>
      </c>
      <c r="C12" s="34">
        <v>1</v>
      </c>
      <c r="D12" s="39">
        <v>0</v>
      </c>
      <c r="E12" s="39">
        <v>0</v>
      </c>
      <c r="F12" s="39">
        <v>0</v>
      </c>
      <c r="G12" s="39">
        <v>0</v>
      </c>
      <c r="H12" s="39">
        <v>0</v>
      </c>
      <c r="I12" s="39">
        <v>0</v>
      </c>
      <c r="J12" s="92">
        <v>1</v>
      </c>
    </row>
    <row r="13" spans="1:10" ht="15" customHeight="1" x14ac:dyDescent="0.15">
      <c r="A13" s="55" t="s">
        <v>24</v>
      </c>
      <c r="B13" s="34">
        <v>1</v>
      </c>
      <c r="C13" s="34">
        <v>1</v>
      </c>
      <c r="D13" s="39">
        <v>0</v>
      </c>
      <c r="E13" s="39">
        <v>0</v>
      </c>
      <c r="F13" s="39">
        <v>0</v>
      </c>
      <c r="G13" s="39">
        <v>0</v>
      </c>
      <c r="H13" s="39">
        <v>0</v>
      </c>
      <c r="I13" s="39">
        <v>0</v>
      </c>
      <c r="J13" s="99">
        <v>1</v>
      </c>
    </row>
    <row r="14" spans="1:10" ht="15" customHeight="1" x14ac:dyDescent="0.15">
      <c r="A14" s="51" t="s">
        <v>238</v>
      </c>
      <c r="B14" s="34">
        <v>1</v>
      </c>
      <c r="C14" s="34">
        <v>1</v>
      </c>
      <c r="D14" s="34">
        <v>1</v>
      </c>
      <c r="E14" s="34">
        <v>1</v>
      </c>
      <c r="F14" s="34">
        <v>1</v>
      </c>
      <c r="G14" s="34">
        <v>1</v>
      </c>
      <c r="H14" s="39">
        <v>0</v>
      </c>
      <c r="I14" s="34">
        <v>1</v>
      </c>
      <c r="J14" s="92">
        <v>1</v>
      </c>
    </row>
    <row r="15" spans="1:10" ht="15" customHeight="1" x14ac:dyDescent="0.15">
      <c r="A15" s="55" t="s">
        <v>178</v>
      </c>
      <c r="B15" s="34">
        <v>1</v>
      </c>
      <c r="C15" s="39">
        <v>0</v>
      </c>
      <c r="D15" s="34">
        <v>1</v>
      </c>
      <c r="E15" s="34">
        <v>1</v>
      </c>
      <c r="F15" s="39">
        <v>0</v>
      </c>
      <c r="G15" s="34">
        <v>1</v>
      </c>
      <c r="H15" s="39">
        <v>0</v>
      </c>
      <c r="I15" s="39">
        <v>0</v>
      </c>
      <c r="J15" s="99">
        <v>1</v>
      </c>
    </row>
    <row r="16" spans="1:10" ht="15" customHeight="1" x14ac:dyDescent="0.15">
      <c r="A16" s="51" t="s">
        <v>179</v>
      </c>
      <c r="B16" s="39">
        <v>0</v>
      </c>
      <c r="C16" s="39">
        <v>0</v>
      </c>
      <c r="D16" s="34">
        <v>1</v>
      </c>
      <c r="E16" s="34">
        <v>1</v>
      </c>
      <c r="F16" s="39">
        <v>0</v>
      </c>
      <c r="G16" s="39">
        <v>0</v>
      </c>
      <c r="H16" s="39">
        <v>0</v>
      </c>
      <c r="I16" s="39">
        <v>0</v>
      </c>
      <c r="J16" s="92">
        <v>1</v>
      </c>
    </row>
    <row r="17" spans="1:10" ht="15" customHeight="1" x14ac:dyDescent="0.15">
      <c r="A17" s="100"/>
      <c r="B17" s="101">
        <f>SUM(Table17[GROCERY])</f>
        <v>52</v>
      </c>
      <c r="C17" s="101">
        <f>SUM(Table17[WORK])</f>
        <v>50</v>
      </c>
      <c r="D17" s="101">
        <f>SUM(Table17[FAMILY])</f>
        <v>47</v>
      </c>
      <c r="E17" s="101">
        <f>SUM(Table17[PUBLIC SPACE])</f>
        <v>40</v>
      </c>
      <c r="F17" s="101">
        <f>SUM(Table17[OTHER])</f>
        <v>20</v>
      </c>
      <c r="G17" s="101">
        <f>SUM(Table17[DOCTOR])</f>
        <v>23</v>
      </c>
      <c r="H17" s="101">
        <f>SUM(Table17[SCHOOL])</f>
        <v>13</v>
      </c>
      <c r="I17" s="101">
        <f>SUM(Table17[RELIGION])</f>
        <v>17</v>
      </c>
      <c r="J17" s="102"/>
    </row>
  </sheetData>
  <conditionalFormatting sqref="B2:I16">
    <cfRule type="colorScale" priority="1">
      <colorScale>
        <cfvo type="min"/>
        <cfvo type="percentile" val="50"/>
        <cfvo type="max"/>
        <color rgb="FFEA9999"/>
        <color rgb="FFFFD666"/>
        <color rgb="FF57BB8A"/>
      </colorScale>
    </cfRule>
  </conditionalFormatting>
  <dataValidations count="2">
    <dataValidation type="custom" allowBlank="1" showDropDown="1" sqref="B2:J16" xr:uid="{00000000-0002-0000-1000-000000000000}">
      <formula1>AND(ISNUMBER(B2),(NOT(OR(NOT(ISERROR(DATEVALUE(B2))), AND(ISNUMBER(B2), LEFT(CELL("format", B2))="D")))))</formula1>
    </dataValidation>
    <dataValidation allowBlank="1" showDropDown="1" sqref="A2:A16" xr:uid="{00000000-0002-0000-1000-000001000000}"/>
  </dataValidations>
  <printOptions horizontalCentered="1" gridLines="1"/>
  <pageMargins left="0.7" right="0.7" top="0.75" bottom="0.75" header="0" footer="0"/>
  <pageSetup fitToHeight="0" pageOrder="overThenDown" orientation="landscape" cellComments="atEnd"/>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P1000"/>
  <sheetViews>
    <sheetView workbookViewId="0"/>
  </sheetViews>
  <sheetFormatPr baseColWidth="10" defaultColWidth="12.6640625" defaultRowHeight="15" customHeight="1" x14ac:dyDescent="0.15"/>
  <sheetData>
    <row r="1" spans="1:16" ht="15" customHeight="1" x14ac:dyDescent="0.15">
      <c r="A1" s="13" t="s">
        <v>27</v>
      </c>
      <c r="B1" s="13" t="s">
        <v>127</v>
      </c>
      <c r="C1" s="13" t="s">
        <v>344</v>
      </c>
      <c r="D1" s="13" t="s">
        <v>344</v>
      </c>
      <c r="E1" s="13" t="s">
        <v>344</v>
      </c>
      <c r="F1" s="13" t="s">
        <v>344</v>
      </c>
      <c r="G1" s="13" t="s">
        <v>344</v>
      </c>
      <c r="H1" s="103"/>
      <c r="I1" s="13" t="str">
        <f t="shared" ref="I1:I162" si="0">IF(COUNTIF(A1:G1, "Work") &gt; 0, "Work", "")</f>
        <v>Work</v>
      </c>
      <c r="J1" s="13" t="str">
        <f t="shared" ref="J1:J162" si="1">IF(COUNTIF(A1:G1, "School") &gt; 0, "School", "")</f>
        <v/>
      </c>
      <c r="K1" s="13" t="str">
        <f t="shared" ref="K1:K162" si="2">IF(COUNTIF(A1:G1, "Religion") &gt; 0, "Religion", "")</f>
        <v/>
      </c>
      <c r="L1" s="13" t="str">
        <f t="shared" ref="L1:L162" si="3">IF(COUNTIF(A1:G1, "Family") &gt; 0, "Family", "")</f>
        <v/>
      </c>
      <c r="M1" s="13" t="str">
        <f t="shared" ref="M1:M162" si="4">IF(COUNTIF(A1:G1, "Grocery") &gt; 0, "Grocery", "")</f>
        <v/>
      </c>
      <c r="N1" s="13" t="str">
        <f t="shared" ref="N1:N162" si="5">IF(COUNTIF(A1:G1, "Doctor") &gt; 0, "Doctor", "")</f>
        <v/>
      </c>
      <c r="O1" s="13" t="str">
        <f t="shared" ref="O1:O162" si="6">IF(COUNTIF(A1:G1, "Public Space") &gt; 0, "Public Space", "")</f>
        <v/>
      </c>
      <c r="P1" s="13" t="str">
        <f t="shared" ref="P1:P162" si="7">IF(SUMPRODUCT(--ISNA(MATCH(A1:G1, {"Work","School","Religion","Family","Grocery","Doctor","Public Space",""}, 0))) &gt; 0, "Other", "")</f>
        <v>Other</v>
      </c>
    </row>
    <row r="2" spans="1:16" ht="15" customHeight="1" x14ac:dyDescent="0.15">
      <c r="A2" s="13" t="s">
        <v>27</v>
      </c>
      <c r="B2" s="13" t="s">
        <v>690</v>
      </c>
      <c r="C2" s="13" t="s">
        <v>344</v>
      </c>
      <c r="D2" s="13" t="s">
        <v>344</v>
      </c>
      <c r="E2" s="13" t="s">
        <v>344</v>
      </c>
      <c r="F2" s="13" t="s">
        <v>344</v>
      </c>
      <c r="G2" s="13" t="s">
        <v>344</v>
      </c>
      <c r="H2" s="103"/>
      <c r="I2" s="13" t="str">
        <f t="shared" si="0"/>
        <v>Work</v>
      </c>
      <c r="J2" s="13" t="str">
        <f t="shared" si="1"/>
        <v/>
      </c>
      <c r="K2" s="13" t="str">
        <f t="shared" si="2"/>
        <v/>
      </c>
      <c r="L2" s="13" t="str">
        <f t="shared" si="3"/>
        <v/>
      </c>
      <c r="M2" s="13" t="str">
        <f t="shared" si="4"/>
        <v>Grocery</v>
      </c>
      <c r="N2" s="13" t="str">
        <f t="shared" si="5"/>
        <v/>
      </c>
      <c r="O2" s="13" t="str">
        <f t="shared" si="6"/>
        <v/>
      </c>
      <c r="P2" s="13" t="str">
        <f t="shared" si="7"/>
        <v/>
      </c>
    </row>
    <row r="3" spans="1:16" ht="15" customHeight="1" x14ac:dyDescent="0.15">
      <c r="A3" s="13" t="s">
        <v>27</v>
      </c>
      <c r="B3" s="13" t="s">
        <v>344</v>
      </c>
      <c r="C3" s="13" t="s">
        <v>344</v>
      </c>
      <c r="D3" s="13" t="s">
        <v>344</v>
      </c>
      <c r="E3" s="13" t="s">
        <v>344</v>
      </c>
      <c r="F3" s="13" t="s">
        <v>344</v>
      </c>
      <c r="G3" s="13" t="s">
        <v>344</v>
      </c>
      <c r="H3" s="103"/>
      <c r="I3" s="13" t="str">
        <f t="shared" si="0"/>
        <v>Work</v>
      </c>
      <c r="J3" s="13" t="str">
        <f t="shared" si="1"/>
        <v/>
      </c>
      <c r="K3" s="13" t="str">
        <f t="shared" si="2"/>
        <v/>
      </c>
      <c r="L3" s="13" t="str">
        <f t="shared" si="3"/>
        <v/>
      </c>
      <c r="M3" s="13" t="str">
        <f t="shared" si="4"/>
        <v/>
      </c>
      <c r="N3" s="13" t="str">
        <f t="shared" si="5"/>
        <v/>
      </c>
      <c r="O3" s="13" t="str">
        <f t="shared" si="6"/>
        <v/>
      </c>
      <c r="P3" s="13" t="str">
        <f t="shared" si="7"/>
        <v/>
      </c>
    </row>
    <row r="4" spans="1:16" ht="15" customHeight="1" x14ac:dyDescent="0.15">
      <c r="A4" s="13" t="s">
        <v>27</v>
      </c>
      <c r="B4" s="13" t="s">
        <v>705</v>
      </c>
      <c r="C4" s="13" t="s">
        <v>344</v>
      </c>
      <c r="D4" s="13" t="s">
        <v>344</v>
      </c>
      <c r="E4" s="13" t="s">
        <v>344</v>
      </c>
      <c r="F4" s="13" t="s">
        <v>344</v>
      </c>
      <c r="G4" s="13" t="s">
        <v>344</v>
      </c>
      <c r="H4" s="103"/>
      <c r="I4" s="13" t="str">
        <f t="shared" si="0"/>
        <v>Work</v>
      </c>
      <c r="J4" s="13" t="str">
        <f t="shared" si="1"/>
        <v/>
      </c>
      <c r="K4" s="13" t="str">
        <f t="shared" si="2"/>
        <v/>
      </c>
      <c r="L4" s="13" t="str">
        <f t="shared" si="3"/>
        <v/>
      </c>
      <c r="M4" s="13" t="str">
        <f t="shared" si="4"/>
        <v/>
      </c>
      <c r="N4" s="13" t="str">
        <f t="shared" si="5"/>
        <v/>
      </c>
      <c r="O4" s="13" t="str">
        <f t="shared" si="6"/>
        <v/>
      </c>
      <c r="P4" s="13" t="str">
        <f t="shared" si="7"/>
        <v>Other</v>
      </c>
    </row>
    <row r="5" spans="1:16" ht="15" customHeight="1" x14ac:dyDescent="0.15">
      <c r="A5" s="13" t="s">
        <v>27</v>
      </c>
      <c r="B5" s="13" t="s">
        <v>344</v>
      </c>
      <c r="C5" s="13" t="s">
        <v>344</v>
      </c>
      <c r="D5" s="13" t="s">
        <v>344</v>
      </c>
      <c r="E5" s="13" t="s">
        <v>344</v>
      </c>
      <c r="F5" s="13" t="s">
        <v>344</v>
      </c>
      <c r="G5" s="13" t="s">
        <v>344</v>
      </c>
      <c r="H5" s="103"/>
      <c r="I5" s="13" t="str">
        <f t="shared" si="0"/>
        <v>Work</v>
      </c>
      <c r="J5" s="13" t="str">
        <f t="shared" si="1"/>
        <v/>
      </c>
      <c r="K5" s="13" t="str">
        <f t="shared" si="2"/>
        <v/>
      </c>
      <c r="L5" s="13" t="str">
        <f t="shared" si="3"/>
        <v/>
      </c>
      <c r="M5" s="13" t="str">
        <f t="shared" si="4"/>
        <v/>
      </c>
      <c r="N5" s="13" t="str">
        <f t="shared" si="5"/>
        <v/>
      </c>
      <c r="O5" s="13" t="str">
        <f t="shared" si="6"/>
        <v/>
      </c>
      <c r="P5" s="13" t="str">
        <f t="shared" si="7"/>
        <v/>
      </c>
    </row>
    <row r="6" spans="1:16" ht="15" customHeight="1" x14ac:dyDescent="0.15">
      <c r="A6" s="13" t="s">
        <v>690</v>
      </c>
      <c r="B6" s="13" t="s">
        <v>344</v>
      </c>
      <c r="C6" s="13" t="s">
        <v>344</v>
      </c>
      <c r="D6" s="13" t="s">
        <v>344</v>
      </c>
      <c r="E6" s="13" t="s">
        <v>344</v>
      </c>
      <c r="F6" s="13" t="s">
        <v>344</v>
      </c>
      <c r="G6" s="13" t="s">
        <v>344</v>
      </c>
      <c r="H6" s="103"/>
      <c r="I6" s="13" t="str">
        <f t="shared" si="0"/>
        <v/>
      </c>
      <c r="J6" s="13" t="str">
        <f t="shared" si="1"/>
        <v/>
      </c>
      <c r="K6" s="13" t="str">
        <f t="shared" si="2"/>
        <v/>
      </c>
      <c r="L6" s="13" t="str">
        <f t="shared" si="3"/>
        <v/>
      </c>
      <c r="M6" s="13" t="str">
        <f t="shared" si="4"/>
        <v>Grocery</v>
      </c>
      <c r="N6" s="13" t="str">
        <f t="shared" si="5"/>
        <v/>
      </c>
      <c r="O6" s="13" t="str">
        <f t="shared" si="6"/>
        <v/>
      </c>
      <c r="P6" s="13" t="str">
        <f t="shared" si="7"/>
        <v/>
      </c>
    </row>
    <row r="7" spans="1:16" ht="15" customHeight="1" x14ac:dyDescent="0.15">
      <c r="A7" s="13" t="s">
        <v>27</v>
      </c>
      <c r="B7" s="13" t="s">
        <v>691</v>
      </c>
      <c r="C7" s="13" t="s">
        <v>692</v>
      </c>
      <c r="D7" s="13" t="s">
        <v>344</v>
      </c>
      <c r="E7" s="13" t="s">
        <v>344</v>
      </c>
      <c r="F7" s="13" t="s">
        <v>344</v>
      </c>
      <c r="G7" s="13" t="s">
        <v>344</v>
      </c>
      <c r="H7" s="103"/>
      <c r="I7" s="13" t="str">
        <f t="shared" si="0"/>
        <v>Work</v>
      </c>
      <c r="J7" s="13" t="str">
        <f t="shared" si="1"/>
        <v/>
      </c>
      <c r="K7" s="13" t="str">
        <f t="shared" si="2"/>
        <v/>
      </c>
      <c r="L7" s="13" t="str">
        <f t="shared" si="3"/>
        <v>Family</v>
      </c>
      <c r="M7" s="13" t="str">
        <f t="shared" si="4"/>
        <v/>
      </c>
      <c r="N7" s="13" t="str">
        <f t="shared" si="5"/>
        <v/>
      </c>
      <c r="O7" s="13" t="str">
        <f t="shared" si="6"/>
        <v>Public Space</v>
      </c>
      <c r="P7" s="13" t="str">
        <f t="shared" si="7"/>
        <v/>
      </c>
    </row>
    <row r="8" spans="1:16" ht="15" customHeight="1" x14ac:dyDescent="0.15">
      <c r="A8" s="13" t="s">
        <v>27</v>
      </c>
      <c r="B8" s="13" t="s">
        <v>344</v>
      </c>
      <c r="C8" s="13" t="s">
        <v>344</v>
      </c>
      <c r="D8" s="13" t="s">
        <v>344</v>
      </c>
      <c r="E8" s="13" t="s">
        <v>344</v>
      </c>
      <c r="F8" s="13" t="s">
        <v>344</v>
      </c>
      <c r="G8" s="13" t="s">
        <v>344</v>
      </c>
      <c r="H8" s="103"/>
      <c r="I8" s="13" t="str">
        <f t="shared" si="0"/>
        <v>Work</v>
      </c>
      <c r="J8" s="13" t="str">
        <f t="shared" si="1"/>
        <v/>
      </c>
      <c r="K8" s="13" t="str">
        <f t="shared" si="2"/>
        <v/>
      </c>
      <c r="L8" s="13" t="str">
        <f t="shared" si="3"/>
        <v/>
      </c>
      <c r="M8" s="13" t="str">
        <f t="shared" si="4"/>
        <v/>
      </c>
      <c r="N8" s="13" t="str">
        <f t="shared" si="5"/>
        <v/>
      </c>
      <c r="O8" s="13" t="str">
        <f t="shared" si="6"/>
        <v/>
      </c>
      <c r="P8" s="13" t="str">
        <f t="shared" si="7"/>
        <v/>
      </c>
    </row>
    <row r="9" spans="1:16" ht="15" customHeight="1" x14ac:dyDescent="0.15">
      <c r="A9" s="13" t="s">
        <v>693</v>
      </c>
      <c r="B9" s="13" t="s">
        <v>690</v>
      </c>
      <c r="C9" s="13" t="s">
        <v>692</v>
      </c>
      <c r="D9" s="13" t="s">
        <v>344</v>
      </c>
      <c r="E9" s="13" t="s">
        <v>344</v>
      </c>
      <c r="F9" s="13" t="s">
        <v>344</v>
      </c>
      <c r="G9" s="13" t="s">
        <v>344</v>
      </c>
      <c r="H9" s="103"/>
      <c r="I9" s="13" t="str">
        <f t="shared" si="0"/>
        <v/>
      </c>
      <c r="J9" s="13" t="str">
        <f t="shared" si="1"/>
        <v/>
      </c>
      <c r="K9" s="13" t="str">
        <f t="shared" si="2"/>
        <v>Religion</v>
      </c>
      <c r="L9" s="13" t="str">
        <f t="shared" si="3"/>
        <v/>
      </c>
      <c r="M9" s="13" t="str">
        <f t="shared" si="4"/>
        <v>Grocery</v>
      </c>
      <c r="N9" s="13" t="str">
        <f t="shared" si="5"/>
        <v/>
      </c>
      <c r="O9" s="13" t="str">
        <f t="shared" si="6"/>
        <v>Public Space</v>
      </c>
      <c r="P9" s="13" t="str">
        <f t="shared" si="7"/>
        <v/>
      </c>
    </row>
    <row r="10" spans="1:16" ht="15" customHeight="1" x14ac:dyDescent="0.15">
      <c r="A10" s="13" t="s">
        <v>27</v>
      </c>
      <c r="B10" s="13" t="s">
        <v>344</v>
      </c>
      <c r="C10" s="13" t="s">
        <v>344</v>
      </c>
      <c r="D10" s="13" t="s">
        <v>344</v>
      </c>
      <c r="E10" s="13" t="s">
        <v>344</v>
      </c>
      <c r="F10" s="13" t="s">
        <v>344</v>
      </c>
      <c r="G10" s="13" t="s">
        <v>344</v>
      </c>
      <c r="H10" s="103"/>
      <c r="I10" s="13" t="str">
        <f t="shared" si="0"/>
        <v>Work</v>
      </c>
      <c r="J10" s="13" t="str">
        <f t="shared" si="1"/>
        <v/>
      </c>
      <c r="K10" s="13" t="str">
        <f t="shared" si="2"/>
        <v/>
      </c>
      <c r="L10" s="13" t="str">
        <f t="shared" si="3"/>
        <v/>
      </c>
      <c r="M10" s="13" t="str">
        <f t="shared" si="4"/>
        <v/>
      </c>
      <c r="N10" s="13" t="str">
        <f t="shared" si="5"/>
        <v/>
      </c>
      <c r="O10" s="13" t="str">
        <f t="shared" si="6"/>
        <v/>
      </c>
      <c r="P10" s="13" t="str">
        <f t="shared" si="7"/>
        <v/>
      </c>
    </row>
    <row r="11" spans="1:16" ht="15" customHeight="1" x14ac:dyDescent="0.15">
      <c r="A11" s="13" t="e">
        <v>#VALUE!</v>
      </c>
      <c r="B11" s="13" t="s">
        <v>344</v>
      </c>
      <c r="C11" s="13" t="s">
        <v>344</v>
      </c>
      <c r="D11" s="13" t="s">
        <v>344</v>
      </c>
      <c r="E11" s="13" t="s">
        <v>344</v>
      </c>
      <c r="F11" s="13" t="s">
        <v>344</v>
      </c>
      <c r="G11" s="13" t="s">
        <v>344</v>
      </c>
      <c r="H11" s="103"/>
      <c r="I11" s="13" t="str">
        <f t="shared" si="0"/>
        <v/>
      </c>
      <c r="J11" s="13" t="str">
        <f t="shared" si="1"/>
        <v/>
      </c>
      <c r="K11" s="13" t="str">
        <f t="shared" si="2"/>
        <v/>
      </c>
      <c r="L11" s="13" t="str">
        <f t="shared" si="3"/>
        <v/>
      </c>
      <c r="M11" s="13" t="str">
        <f t="shared" si="4"/>
        <v/>
      </c>
      <c r="N11" s="13" t="str">
        <f t="shared" si="5"/>
        <v/>
      </c>
      <c r="O11" s="13" t="str">
        <f t="shared" si="6"/>
        <v/>
      </c>
      <c r="P11" s="13" t="str">
        <f t="shared" si="7"/>
        <v/>
      </c>
    </row>
    <row r="12" spans="1:16" ht="15" customHeight="1" x14ac:dyDescent="0.15">
      <c r="A12" s="13" t="s">
        <v>690</v>
      </c>
      <c r="B12" s="13" t="s">
        <v>692</v>
      </c>
      <c r="C12" s="13" t="s">
        <v>706</v>
      </c>
      <c r="D12" s="13" t="s">
        <v>344</v>
      </c>
      <c r="E12" s="13" t="s">
        <v>344</v>
      </c>
      <c r="F12" s="13" t="s">
        <v>344</v>
      </c>
      <c r="G12" s="13" t="s">
        <v>344</v>
      </c>
      <c r="H12" s="103"/>
      <c r="I12" s="13" t="str">
        <f t="shared" si="0"/>
        <v/>
      </c>
      <c r="J12" s="13" t="str">
        <f t="shared" si="1"/>
        <v/>
      </c>
      <c r="K12" s="13" t="str">
        <f t="shared" si="2"/>
        <v/>
      </c>
      <c r="L12" s="13" t="str">
        <f t="shared" si="3"/>
        <v/>
      </c>
      <c r="M12" s="13" t="str">
        <f t="shared" si="4"/>
        <v>Grocery</v>
      </c>
      <c r="N12" s="13" t="str">
        <f t="shared" si="5"/>
        <v/>
      </c>
      <c r="O12" s="13" t="str">
        <f t="shared" si="6"/>
        <v>Public Space</v>
      </c>
      <c r="P12" s="13" t="str">
        <f t="shared" si="7"/>
        <v>Other</v>
      </c>
    </row>
    <row r="13" spans="1:16" ht="15" customHeight="1" x14ac:dyDescent="0.15">
      <c r="A13" s="13" t="s">
        <v>83</v>
      </c>
      <c r="B13" s="13" t="s">
        <v>344</v>
      </c>
      <c r="C13" s="13" t="s">
        <v>344</v>
      </c>
      <c r="D13" s="13" t="s">
        <v>344</v>
      </c>
      <c r="E13" s="13" t="s">
        <v>344</v>
      </c>
      <c r="F13" s="13" t="s">
        <v>344</v>
      </c>
      <c r="G13" s="13" t="s">
        <v>344</v>
      </c>
      <c r="H13" s="103"/>
      <c r="I13" s="13" t="str">
        <f t="shared" si="0"/>
        <v/>
      </c>
      <c r="J13" s="13" t="str">
        <f t="shared" si="1"/>
        <v/>
      </c>
      <c r="K13" s="13" t="str">
        <f t="shared" si="2"/>
        <v/>
      </c>
      <c r="L13" s="13" t="str">
        <f t="shared" si="3"/>
        <v/>
      </c>
      <c r="M13" s="13" t="str">
        <f t="shared" si="4"/>
        <v/>
      </c>
      <c r="N13" s="13" t="str">
        <f t="shared" si="5"/>
        <v/>
      </c>
      <c r="O13" s="13" t="str">
        <f t="shared" si="6"/>
        <v/>
      </c>
      <c r="P13" s="13" t="str">
        <f t="shared" si="7"/>
        <v>Other</v>
      </c>
    </row>
    <row r="14" spans="1:16" ht="15" customHeight="1" x14ac:dyDescent="0.15">
      <c r="A14" s="13" t="s">
        <v>691</v>
      </c>
      <c r="B14" s="13" t="s">
        <v>694</v>
      </c>
      <c r="C14" s="13" t="s">
        <v>692</v>
      </c>
      <c r="D14" s="13" t="s">
        <v>344</v>
      </c>
      <c r="E14" s="13" t="s">
        <v>344</v>
      </c>
      <c r="F14" s="13" t="s">
        <v>344</v>
      </c>
      <c r="G14" s="13" t="s">
        <v>344</v>
      </c>
      <c r="H14" s="103"/>
      <c r="I14" s="13" t="str">
        <f t="shared" si="0"/>
        <v/>
      </c>
      <c r="J14" s="13" t="str">
        <f t="shared" si="1"/>
        <v/>
      </c>
      <c r="K14" s="13" t="str">
        <f t="shared" si="2"/>
        <v/>
      </c>
      <c r="L14" s="13" t="str">
        <f t="shared" si="3"/>
        <v>Family</v>
      </c>
      <c r="M14" s="13" t="str">
        <f t="shared" si="4"/>
        <v/>
      </c>
      <c r="N14" s="13" t="str">
        <f t="shared" si="5"/>
        <v>Doctor</v>
      </c>
      <c r="O14" s="13" t="str">
        <f t="shared" si="6"/>
        <v>Public Space</v>
      </c>
      <c r="P14" s="13" t="str">
        <f t="shared" si="7"/>
        <v/>
      </c>
    </row>
    <row r="15" spans="1:16" ht="15" customHeight="1" x14ac:dyDescent="0.15">
      <c r="A15" s="13" t="s">
        <v>691</v>
      </c>
      <c r="B15" s="13" t="s">
        <v>692</v>
      </c>
      <c r="C15" s="13" t="s">
        <v>344</v>
      </c>
      <c r="D15" s="13" t="s">
        <v>344</v>
      </c>
      <c r="E15" s="13" t="s">
        <v>344</v>
      </c>
      <c r="F15" s="13" t="s">
        <v>344</v>
      </c>
      <c r="G15" s="13" t="s">
        <v>344</v>
      </c>
      <c r="H15" s="103"/>
      <c r="I15" s="13" t="str">
        <f t="shared" si="0"/>
        <v/>
      </c>
      <c r="J15" s="13" t="str">
        <f t="shared" si="1"/>
        <v/>
      </c>
      <c r="K15" s="13" t="str">
        <f t="shared" si="2"/>
        <v/>
      </c>
      <c r="L15" s="13" t="str">
        <f t="shared" si="3"/>
        <v>Family</v>
      </c>
      <c r="M15" s="13" t="str">
        <f t="shared" si="4"/>
        <v/>
      </c>
      <c r="N15" s="13" t="str">
        <f t="shared" si="5"/>
        <v/>
      </c>
      <c r="O15" s="13" t="str">
        <f t="shared" si="6"/>
        <v>Public Space</v>
      </c>
      <c r="P15" s="13" t="str">
        <f t="shared" si="7"/>
        <v/>
      </c>
    </row>
    <row r="16" spans="1:16" ht="15" customHeight="1" x14ac:dyDescent="0.15">
      <c r="A16" s="13" t="s">
        <v>27</v>
      </c>
      <c r="B16" s="13" t="s">
        <v>691</v>
      </c>
      <c r="C16" s="13" t="s">
        <v>690</v>
      </c>
      <c r="D16" s="13" t="s">
        <v>692</v>
      </c>
      <c r="E16" s="13" t="s">
        <v>344</v>
      </c>
      <c r="F16" s="13" t="s">
        <v>344</v>
      </c>
      <c r="G16" s="13" t="s">
        <v>344</v>
      </c>
      <c r="H16" s="103"/>
      <c r="I16" s="13" t="str">
        <f t="shared" si="0"/>
        <v>Work</v>
      </c>
      <c r="J16" s="13" t="str">
        <f t="shared" si="1"/>
        <v/>
      </c>
      <c r="K16" s="13" t="str">
        <f t="shared" si="2"/>
        <v/>
      </c>
      <c r="L16" s="13" t="str">
        <f t="shared" si="3"/>
        <v>Family</v>
      </c>
      <c r="M16" s="13" t="str">
        <f t="shared" si="4"/>
        <v>Grocery</v>
      </c>
      <c r="N16" s="13" t="str">
        <f t="shared" si="5"/>
        <v/>
      </c>
      <c r="O16" s="13" t="str">
        <f t="shared" si="6"/>
        <v>Public Space</v>
      </c>
      <c r="P16" s="13" t="str">
        <f t="shared" si="7"/>
        <v/>
      </c>
    </row>
    <row r="17" spans="1:16" ht="15" customHeight="1" x14ac:dyDescent="0.15">
      <c r="A17" s="13" t="s">
        <v>27</v>
      </c>
      <c r="B17" s="13" t="s">
        <v>695</v>
      </c>
      <c r="C17" s="13" t="s">
        <v>344</v>
      </c>
      <c r="D17" s="13" t="s">
        <v>344</v>
      </c>
      <c r="E17" s="13" t="s">
        <v>344</v>
      </c>
      <c r="F17" s="13" t="s">
        <v>344</v>
      </c>
      <c r="G17" s="13" t="s">
        <v>344</v>
      </c>
      <c r="H17" s="103"/>
      <c r="I17" s="13" t="str">
        <f t="shared" si="0"/>
        <v>Work</v>
      </c>
      <c r="J17" s="13" t="str">
        <f t="shared" si="1"/>
        <v>School</v>
      </c>
      <c r="K17" s="13" t="str">
        <f t="shared" si="2"/>
        <v/>
      </c>
      <c r="L17" s="13" t="str">
        <f t="shared" si="3"/>
        <v/>
      </c>
      <c r="M17" s="13" t="str">
        <f t="shared" si="4"/>
        <v/>
      </c>
      <c r="N17" s="13" t="str">
        <f t="shared" si="5"/>
        <v/>
      </c>
      <c r="O17" s="13" t="str">
        <f t="shared" si="6"/>
        <v/>
      </c>
      <c r="P17" s="13" t="str">
        <f t="shared" si="7"/>
        <v/>
      </c>
    </row>
    <row r="18" spans="1:16" ht="15" customHeight="1" x14ac:dyDescent="0.15">
      <c r="A18" s="13" t="s">
        <v>27</v>
      </c>
      <c r="B18" s="13" t="s">
        <v>707</v>
      </c>
      <c r="C18" s="13" t="s">
        <v>344</v>
      </c>
      <c r="D18" s="13" t="s">
        <v>344</v>
      </c>
      <c r="E18" s="13" t="s">
        <v>344</v>
      </c>
      <c r="F18" s="13" t="s">
        <v>344</v>
      </c>
      <c r="G18" s="13" t="s">
        <v>344</v>
      </c>
      <c r="H18" s="103"/>
      <c r="I18" s="13" t="str">
        <f t="shared" si="0"/>
        <v>Work</v>
      </c>
      <c r="J18" s="13" t="str">
        <f t="shared" si="1"/>
        <v/>
      </c>
      <c r="K18" s="13" t="str">
        <f t="shared" si="2"/>
        <v/>
      </c>
      <c r="L18" s="13" t="str">
        <f t="shared" si="3"/>
        <v/>
      </c>
      <c r="M18" s="13" t="str">
        <f t="shared" si="4"/>
        <v/>
      </c>
      <c r="N18" s="13" t="str">
        <f t="shared" si="5"/>
        <v/>
      </c>
      <c r="O18" s="13" t="str">
        <f t="shared" si="6"/>
        <v/>
      </c>
      <c r="P18" s="13" t="str">
        <f t="shared" si="7"/>
        <v>Other</v>
      </c>
    </row>
    <row r="19" spans="1:16" ht="15" customHeight="1" x14ac:dyDescent="0.15">
      <c r="A19" s="13" t="s">
        <v>692</v>
      </c>
      <c r="B19" s="13" t="s">
        <v>344</v>
      </c>
      <c r="C19" s="13" t="s">
        <v>344</v>
      </c>
      <c r="D19" s="13" t="s">
        <v>344</v>
      </c>
      <c r="E19" s="13" t="s">
        <v>344</v>
      </c>
      <c r="F19" s="13" t="s">
        <v>344</v>
      </c>
      <c r="G19" s="13" t="s">
        <v>344</v>
      </c>
      <c r="H19" s="103"/>
      <c r="I19" s="13" t="str">
        <f t="shared" si="0"/>
        <v/>
      </c>
      <c r="J19" s="13" t="str">
        <f t="shared" si="1"/>
        <v/>
      </c>
      <c r="K19" s="13" t="str">
        <f t="shared" si="2"/>
        <v/>
      </c>
      <c r="L19" s="13" t="str">
        <f t="shared" si="3"/>
        <v/>
      </c>
      <c r="M19" s="13" t="str">
        <f t="shared" si="4"/>
        <v/>
      </c>
      <c r="N19" s="13" t="str">
        <f t="shared" si="5"/>
        <v/>
      </c>
      <c r="O19" s="13" t="str">
        <f t="shared" si="6"/>
        <v>Public Space</v>
      </c>
      <c r="P19" s="13" t="str">
        <f t="shared" si="7"/>
        <v/>
      </c>
    </row>
    <row r="20" spans="1:16" ht="15" customHeight="1" x14ac:dyDescent="0.15">
      <c r="A20" s="13" t="s">
        <v>27</v>
      </c>
      <c r="B20" s="13" t="s">
        <v>691</v>
      </c>
      <c r="C20" s="13" t="s">
        <v>690</v>
      </c>
      <c r="D20" s="13" t="s">
        <v>692</v>
      </c>
      <c r="E20" s="13" t="s">
        <v>344</v>
      </c>
      <c r="F20" s="13" t="s">
        <v>344</v>
      </c>
      <c r="G20" s="13" t="s">
        <v>344</v>
      </c>
      <c r="H20" s="103"/>
      <c r="I20" s="13" t="str">
        <f t="shared" si="0"/>
        <v>Work</v>
      </c>
      <c r="J20" s="13" t="str">
        <f t="shared" si="1"/>
        <v/>
      </c>
      <c r="K20" s="13" t="str">
        <f t="shared" si="2"/>
        <v/>
      </c>
      <c r="L20" s="13" t="str">
        <f t="shared" si="3"/>
        <v>Family</v>
      </c>
      <c r="M20" s="13" t="str">
        <f t="shared" si="4"/>
        <v>Grocery</v>
      </c>
      <c r="N20" s="13" t="str">
        <f t="shared" si="5"/>
        <v/>
      </c>
      <c r="O20" s="13" t="str">
        <f t="shared" si="6"/>
        <v>Public Space</v>
      </c>
      <c r="P20" s="13" t="str">
        <f t="shared" si="7"/>
        <v/>
      </c>
    </row>
    <row r="21" spans="1:16" ht="15" customHeight="1" x14ac:dyDescent="0.15">
      <c r="A21" s="13" t="s">
        <v>690</v>
      </c>
      <c r="B21" s="13" t="s">
        <v>708</v>
      </c>
      <c r="C21" s="13" t="s">
        <v>344</v>
      </c>
      <c r="D21" s="13" t="s">
        <v>344</v>
      </c>
      <c r="E21" s="13" t="s">
        <v>344</v>
      </c>
      <c r="F21" s="13" t="s">
        <v>344</v>
      </c>
      <c r="G21" s="13" t="s">
        <v>344</v>
      </c>
      <c r="H21" s="103"/>
      <c r="I21" s="13" t="str">
        <f t="shared" si="0"/>
        <v/>
      </c>
      <c r="J21" s="13" t="str">
        <f t="shared" si="1"/>
        <v/>
      </c>
      <c r="K21" s="13" t="str">
        <f t="shared" si="2"/>
        <v/>
      </c>
      <c r="L21" s="13" t="str">
        <f t="shared" si="3"/>
        <v/>
      </c>
      <c r="M21" s="13" t="str">
        <f t="shared" si="4"/>
        <v>Grocery</v>
      </c>
      <c r="N21" s="13" t="str">
        <f t="shared" si="5"/>
        <v/>
      </c>
      <c r="O21" s="13" t="str">
        <f t="shared" si="6"/>
        <v/>
      </c>
      <c r="P21" s="13" t="str">
        <f t="shared" si="7"/>
        <v>Other</v>
      </c>
    </row>
    <row r="22" spans="1:16" ht="15" customHeight="1" x14ac:dyDescent="0.15">
      <c r="A22" s="13" t="s">
        <v>129</v>
      </c>
      <c r="B22" s="13" t="s">
        <v>344</v>
      </c>
      <c r="C22" s="13" t="s">
        <v>344</v>
      </c>
      <c r="D22" s="13" t="s">
        <v>344</v>
      </c>
      <c r="E22" s="13" t="s">
        <v>344</v>
      </c>
      <c r="F22" s="13" t="s">
        <v>344</v>
      </c>
      <c r="G22" s="13" t="s">
        <v>344</v>
      </c>
      <c r="H22" s="103"/>
      <c r="I22" s="13" t="str">
        <f t="shared" si="0"/>
        <v/>
      </c>
      <c r="J22" s="13" t="str">
        <f t="shared" si="1"/>
        <v/>
      </c>
      <c r="K22" s="13" t="str">
        <f t="shared" si="2"/>
        <v/>
      </c>
      <c r="L22" s="13" t="str">
        <f t="shared" si="3"/>
        <v/>
      </c>
      <c r="M22" s="13" t="str">
        <f t="shared" si="4"/>
        <v/>
      </c>
      <c r="N22" s="13" t="str">
        <f t="shared" si="5"/>
        <v/>
      </c>
      <c r="O22" s="13" t="str">
        <f t="shared" si="6"/>
        <v/>
      </c>
      <c r="P22" s="13" t="str">
        <f t="shared" si="7"/>
        <v>Other</v>
      </c>
    </row>
    <row r="23" spans="1:16" ht="15" customHeight="1" x14ac:dyDescent="0.15">
      <c r="A23" s="13" t="s">
        <v>693</v>
      </c>
      <c r="B23" s="13" t="s">
        <v>691</v>
      </c>
      <c r="C23" s="13" t="s">
        <v>690</v>
      </c>
      <c r="D23" s="13" t="s">
        <v>694</v>
      </c>
      <c r="E23" s="13" t="s">
        <v>692</v>
      </c>
      <c r="F23" s="13" t="s">
        <v>344</v>
      </c>
      <c r="G23" s="13" t="s">
        <v>344</v>
      </c>
      <c r="H23" s="103"/>
      <c r="I23" s="13" t="str">
        <f t="shared" si="0"/>
        <v/>
      </c>
      <c r="J23" s="13" t="str">
        <f t="shared" si="1"/>
        <v/>
      </c>
      <c r="K23" s="13" t="str">
        <f t="shared" si="2"/>
        <v>Religion</v>
      </c>
      <c r="L23" s="13" t="str">
        <f t="shared" si="3"/>
        <v>Family</v>
      </c>
      <c r="M23" s="13" t="str">
        <f t="shared" si="4"/>
        <v>Grocery</v>
      </c>
      <c r="N23" s="13" t="str">
        <f t="shared" si="5"/>
        <v>Doctor</v>
      </c>
      <c r="O23" s="13" t="str">
        <f t="shared" si="6"/>
        <v>Public Space</v>
      </c>
      <c r="P23" s="13" t="str">
        <f t="shared" si="7"/>
        <v/>
      </c>
    </row>
    <row r="24" spans="1:16" ht="15" customHeight="1" x14ac:dyDescent="0.15">
      <c r="A24" s="13" t="s">
        <v>27</v>
      </c>
      <c r="B24" s="13" t="s">
        <v>691</v>
      </c>
      <c r="C24" s="13" t="s">
        <v>692</v>
      </c>
      <c r="D24" s="13" t="s">
        <v>344</v>
      </c>
      <c r="E24" s="13" t="s">
        <v>344</v>
      </c>
      <c r="F24" s="13" t="s">
        <v>344</v>
      </c>
      <c r="G24" s="13" t="s">
        <v>344</v>
      </c>
      <c r="H24" s="103"/>
      <c r="I24" s="13" t="str">
        <f t="shared" si="0"/>
        <v>Work</v>
      </c>
      <c r="J24" s="13" t="str">
        <f t="shared" si="1"/>
        <v/>
      </c>
      <c r="K24" s="13" t="str">
        <f t="shared" si="2"/>
        <v/>
      </c>
      <c r="L24" s="13" t="str">
        <f t="shared" si="3"/>
        <v>Family</v>
      </c>
      <c r="M24" s="13" t="str">
        <f t="shared" si="4"/>
        <v/>
      </c>
      <c r="N24" s="13" t="str">
        <f t="shared" si="5"/>
        <v/>
      </c>
      <c r="O24" s="13" t="str">
        <f t="shared" si="6"/>
        <v>Public Space</v>
      </c>
      <c r="P24" s="13" t="str">
        <f t="shared" si="7"/>
        <v/>
      </c>
    </row>
    <row r="25" spans="1:16" ht="15" customHeight="1" x14ac:dyDescent="0.15">
      <c r="A25" s="13" t="s">
        <v>27</v>
      </c>
      <c r="B25" s="13" t="s">
        <v>691</v>
      </c>
      <c r="C25" s="13" t="s">
        <v>344</v>
      </c>
      <c r="D25" s="13" t="s">
        <v>344</v>
      </c>
      <c r="E25" s="13" t="s">
        <v>344</v>
      </c>
      <c r="F25" s="13" t="s">
        <v>344</v>
      </c>
      <c r="G25" s="13" t="s">
        <v>344</v>
      </c>
      <c r="H25" s="103"/>
      <c r="I25" s="13" t="str">
        <f t="shared" si="0"/>
        <v>Work</v>
      </c>
      <c r="J25" s="13" t="str">
        <f t="shared" si="1"/>
        <v/>
      </c>
      <c r="K25" s="13" t="str">
        <f t="shared" si="2"/>
        <v/>
      </c>
      <c r="L25" s="13" t="str">
        <f t="shared" si="3"/>
        <v>Family</v>
      </c>
      <c r="M25" s="13" t="str">
        <f t="shared" si="4"/>
        <v/>
      </c>
      <c r="N25" s="13" t="str">
        <f t="shared" si="5"/>
        <v/>
      </c>
      <c r="O25" s="13" t="str">
        <f t="shared" si="6"/>
        <v/>
      </c>
      <c r="P25" s="13" t="str">
        <f t="shared" si="7"/>
        <v/>
      </c>
    </row>
    <row r="26" spans="1:16" ht="15" customHeight="1" x14ac:dyDescent="0.15">
      <c r="A26" s="13" t="s">
        <v>27</v>
      </c>
      <c r="B26" s="13" t="s">
        <v>691</v>
      </c>
      <c r="C26" s="13" t="s">
        <v>690</v>
      </c>
      <c r="D26" s="13" t="s">
        <v>694</v>
      </c>
      <c r="E26" s="13" t="s">
        <v>692</v>
      </c>
      <c r="F26" s="13" t="s">
        <v>709</v>
      </c>
      <c r="G26" s="13" t="s">
        <v>344</v>
      </c>
      <c r="H26" s="103"/>
      <c r="I26" s="13" t="str">
        <f t="shared" si="0"/>
        <v>Work</v>
      </c>
      <c r="J26" s="13" t="str">
        <f t="shared" si="1"/>
        <v/>
      </c>
      <c r="K26" s="13" t="str">
        <f t="shared" si="2"/>
        <v/>
      </c>
      <c r="L26" s="13" t="str">
        <f t="shared" si="3"/>
        <v>Family</v>
      </c>
      <c r="M26" s="13" t="str">
        <f t="shared" si="4"/>
        <v>Grocery</v>
      </c>
      <c r="N26" s="13" t="str">
        <f t="shared" si="5"/>
        <v>Doctor</v>
      </c>
      <c r="O26" s="13" t="str">
        <f t="shared" si="6"/>
        <v>Public Space</v>
      </c>
      <c r="P26" s="13" t="str">
        <f t="shared" si="7"/>
        <v>Other</v>
      </c>
    </row>
    <row r="27" spans="1:16" ht="15" customHeight="1" x14ac:dyDescent="0.15">
      <c r="A27" s="13" t="s">
        <v>27</v>
      </c>
      <c r="B27" s="13" t="s">
        <v>691</v>
      </c>
      <c r="C27" s="13" t="s">
        <v>690</v>
      </c>
      <c r="D27" s="13" t="s">
        <v>692</v>
      </c>
      <c r="E27" s="13" t="s">
        <v>344</v>
      </c>
      <c r="F27" s="13" t="s">
        <v>344</v>
      </c>
      <c r="G27" s="13" t="s">
        <v>344</v>
      </c>
      <c r="H27" s="103"/>
      <c r="I27" s="13" t="str">
        <f t="shared" si="0"/>
        <v>Work</v>
      </c>
      <c r="J27" s="13" t="str">
        <f t="shared" si="1"/>
        <v/>
      </c>
      <c r="K27" s="13" t="str">
        <f t="shared" si="2"/>
        <v/>
      </c>
      <c r="L27" s="13" t="str">
        <f t="shared" si="3"/>
        <v>Family</v>
      </c>
      <c r="M27" s="13" t="str">
        <f t="shared" si="4"/>
        <v>Grocery</v>
      </c>
      <c r="N27" s="13" t="str">
        <f t="shared" si="5"/>
        <v/>
      </c>
      <c r="O27" s="13" t="str">
        <f t="shared" si="6"/>
        <v>Public Space</v>
      </c>
      <c r="P27" s="13" t="str">
        <f t="shared" si="7"/>
        <v/>
      </c>
    </row>
    <row r="28" spans="1:16" ht="15" customHeight="1" x14ac:dyDescent="0.15">
      <c r="A28" s="13" t="s">
        <v>27</v>
      </c>
      <c r="B28" s="13" t="s">
        <v>695</v>
      </c>
      <c r="C28" s="13" t="s">
        <v>693</v>
      </c>
      <c r="D28" s="13" t="s">
        <v>691</v>
      </c>
      <c r="E28" s="13" t="s">
        <v>690</v>
      </c>
      <c r="F28" s="13" t="s">
        <v>694</v>
      </c>
      <c r="G28" s="13" t="s">
        <v>692</v>
      </c>
      <c r="H28" s="103"/>
      <c r="I28" s="13" t="str">
        <f t="shared" si="0"/>
        <v>Work</v>
      </c>
      <c r="J28" s="13" t="str">
        <f t="shared" si="1"/>
        <v>School</v>
      </c>
      <c r="K28" s="13" t="str">
        <f t="shared" si="2"/>
        <v>Religion</v>
      </c>
      <c r="L28" s="13" t="str">
        <f t="shared" si="3"/>
        <v>Family</v>
      </c>
      <c r="M28" s="13" t="str">
        <f t="shared" si="4"/>
        <v>Grocery</v>
      </c>
      <c r="N28" s="13" t="str">
        <f t="shared" si="5"/>
        <v>Doctor</v>
      </c>
      <c r="O28" s="13" t="str">
        <f t="shared" si="6"/>
        <v>Public Space</v>
      </c>
      <c r="P28" s="13" t="str">
        <f t="shared" si="7"/>
        <v/>
      </c>
    </row>
    <row r="29" spans="1:16" ht="15" customHeight="1" x14ac:dyDescent="0.15">
      <c r="A29" s="13" t="s">
        <v>27</v>
      </c>
      <c r="B29" s="13" t="s">
        <v>693</v>
      </c>
      <c r="C29" s="13" t="s">
        <v>691</v>
      </c>
      <c r="D29" s="13" t="s">
        <v>690</v>
      </c>
      <c r="E29" s="13" t="s">
        <v>344</v>
      </c>
      <c r="F29" s="13" t="s">
        <v>344</v>
      </c>
      <c r="G29" s="13" t="s">
        <v>344</v>
      </c>
      <c r="H29" s="103"/>
      <c r="I29" s="13" t="str">
        <f t="shared" si="0"/>
        <v>Work</v>
      </c>
      <c r="J29" s="13" t="str">
        <f t="shared" si="1"/>
        <v/>
      </c>
      <c r="K29" s="13" t="str">
        <f t="shared" si="2"/>
        <v>Religion</v>
      </c>
      <c r="L29" s="13" t="str">
        <f t="shared" si="3"/>
        <v>Family</v>
      </c>
      <c r="M29" s="13" t="str">
        <f t="shared" si="4"/>
        <v>Grocery</v>
      </c>
      <c r="N29" s="13" t="str">
        <f t="shared" si="5"/>
        <v/>
      </c>
      <c r="O29" s="13" t="str">
        <f t="shared" si="6"/>
        <v/>
      </c>
      <c r="P29" s="13" t="str">
        <f t="shared" si="7"/>
        <v/>
      </c>
    </row>
    <row r="30" spans="1:16" ht="15" customHeight="1" x14ac:dyDescent="0.15">
      <c r="A30" s="13" t="s">
        <v>691</v>
      </c>
      <c r="B30" s="13" t="s">
        <v>344</v>
      </c>
      <c r="C30" s="13" t="s">
        <v>344</v>
      </c>
      <c r="D30" s="13" t="s">
        <v>344</v>
      </c>
      <c r="E30" s="13" t="s">
        <v>344</v>
      </c>
      <c r="F30" s="13" t="s">
        <v>344</v>
      </c>
      <c r="G30" s="13" t="s">
        <v>344</v>
      </c>
      <c r="H30" s="103"/>
      <c r="I30" s="13" t="str">
        <f t="shared" si="0"/>
        <v/>
      </c>
      <c r="J30" s="13" t="str">
        <f t="shared" si="1"/>
        <v/>
      </c>
      <c r="K30" s="13" t="str">
        <f t="shared" si="2"/>
        <v/>
      </c>
      <c r="L30" s="13" t="str">
        <f t="shared" si="3"/>
        <v>Family</v>
      </c>
      <c r="M30" s="13" t="str">
        <f t="shared" si="4"/>
        <v/>
      </c>
      <c r="N30" s="13" t="str">
        <f t="shared" si="5"/>
        <v/>
      </c>
      <c r="O30" s="13" t="str">
        <f t="shared" si="6"/>
        <v/>
      </c>
      <c r="P30" s="13" t="str">
        <f t="shared" si="7"/>
        <v/>
      </c>
    </row>
    <row r="31" spans="1:16" ht="15" customHeight="1" x14ac:dyDescent="0.15">
      <c r="A31" s="13" t="s">
        <v>27</v>
      </c>
      <c r="B31" s="13" t="s">
        <v>695</v>
      </c>
      <c r="C31" s="13" t="s">
        <v>693</v>
      </c>
      <c r="D31" s="13" t="s">
        <v>691</v>
      </c>
      <c r="E31" s="13" t="s">
        <v>690</v>
      </c>
      <c r="F31" s="13" t="s">
        <v>344</v>
      </c>
      <c r="G31" s="13" t="s">
        <v>344</v>
      </c>
      <c r="H31" s="103"/>
      <c r="I31" s="13" t="str">
        <f t="shared" si="0"/>
        <v>Work</v>
      </c>
      <c r="J31" s="13" t="str">
        <f t="shared" si="1"/>
        <v>School</v>
      </c>
      <c r="K31" s="13" t="str">
        <f t="shared" si="2"/>
        <v>Religion</v>
      </c>
      <c r="L31" s="13" t="str">
        <f t="shared" si="3"/>
        <v>Family</v>
      </c>
      <c r="M31" s="13" t="str">
        <f t="shared" si="4"/>
        <v>Grocery</v>
      </c>
      <c r="N31" s="13" t="str">
        <f t="shared" si="5"/>
        <v/>
      </c>
      <c r="O31" s="13" t="str">
        <f t="shared" si="6"/>
        <v/>
      </c>
      <c r="P31" s="13" t="str">
        <f t="shared" si="7"/>
        <v/>
      </c>
    </row>
    <row r="32" spans="1:16" ht="15" customHeight="1" x14ac:dyDescent="0.15">
      <c r="A32" s="13" t="s">
        <v>691</v>
      </c>
      <c r="B32" s="13" t="s">
        <v>690</v>
      </c>
      <c r="C32" s="13" t="s">
        <v>694</v>
      </c>
      <c r="D32" s="13" t="s">
        <v>692</v>
      </c>
      <c r="E32" s="13" t="s">
        <v>344</v>
      </c>
      <c r="F32" s="13" t="s">
        <v>344</v>
      </c>
      <c r="G32" s="13" t="s">
        <v>344</v>
      </c>
      <c r="H32" s="103"/>
      <c r="I32" s="13" t="str">
        <f t="shared" si="0"/>
        <v/>
      </c>
      <c r="J32" s="13" t="str">
        <f t="shared" si="1"/>
        <v/>
      </c>
      <c r="K32" s="13" t="str">
        <f t="shared" si="2"/>
        <v/>
      </c>
      <c r="L32" s="13" t="str">
        <f t="shared" si="3"/>
        <v>Family</v>
      </c>
      <c r="M32" s="13" t="str">
        <f t="shared" si="4"/>
        <v>Grocery</v>
      </c>
      <c r="N32" s="13" t="str">
        <f t="shared" si="5"/>
        <v>Doctor</v>
      </c>
      <c r="O32" s="13" t="str">
        <f t="shared" si="6"/>
        <v>Public Space</v>
      </c>
      <c r="P32" s="13" t="str">
        <f t="shared" si="7"/>
        <v/>
      </c>
    </row>
    <row r="33" spans="1:16" ht="15" customHeight="1" x14ac:dyDescent="0.15">
      <c r="A33" s="13" t="e">
        <v>#VALUE!</v>
      </c>
      <c r="B33" s="13" t="s">
        <v>344</v>
      </c>
      <c r="C33" s="13" t="s">
        <v>344</v>
      </c>
      <c r="D33" s="13" t="s">
        <v>344</v>
      </c>
      <c r="E33" s="13" t="s">
        <v>344</v>
      </c>
      <c r="F33" s="13" t="s">
        <v>344</v>
      </c>
      <c r="G33" s="13" t="s">
        <v>344</v>
      </c>
      <c r="H33" s="103"/>
      <c r="I33" s="13" t="str">
        <f t="shared" si="0"/>
        <v/>
      </c>
      <c r="J33" s="13" t="str">
        <f t="shared" si="1"/>
        <v/>
      </c>
      <c r="K33" s="13" t="str">
        <f t="shared" si="2"/>
        <v/>
      </c>
      <c r="L33" s="13" t="str">
        <f t="shared" si="3"/>
        <v/>
      </c>
      <c r="M33" s="13" t="str">
        <f t="shared" si="4"/>
        <v/>
      </c>
      <c r="N33" s="13" t="str">
        <f t="shared" si="5"/>
        <v/>
      </c>
      <c r="O33" s="13" t="str">
        <f t="shared" si="6"/>
        <v/>
      </c>
      <c r="P33" s="13" t="str">
        <f t="shared" si="7"/>
        <v/>
      </c>
    </row>
    <row r="34" spans="1:16" ht="15" customHeight="1" x14ac:dyDescent="0.15">
      <c r="A34" s="13" t="s">
        <v>27</v>
      </c>
      <c r="B34" s="13" t="s">
        <v>691</v>
      </c>
      <c r="C34" s="13" t="s">
        <v>690</v>
      </c>
      <c r="D34" s="13" t="s">
        <v>694</v>
      </c>
      <c r="E34" s="13" t="s">
        <v>692</v>
      </c>
      <c r="F34" s="13" t="s">
        <v>344</v>
      </c>
      <c r="G34" s="13" t="s">
        <v>344</v>
      </c>
      <c r="H34" s="103"/>
      <c r="I34" s="13" t="str">
        <f t="shared" si="0"/>
        <v>Work</v>
      </c>
      <c r="J34" s="13" t="str">
        <f t="shared" si="1"/>
        <v/>
      </c>
      <c r="K34" s="13" t="str">
        <f t="shared" si="2"/>
        <v/>
      </c>
      <c r="L34" s="13" t="str">
        <f t="shared" si="3"/>
        <v>Family</v>
      </c>
      <c r="M34" s="13" t="str">
        <f t="shared" si="4"/>
        <v>Grocery</v>
      </c>
      <c r="N34" s="13" t="str">
        <f t="shared" si="5"/>
        <v>Doctor</v>
      </c>
      <c r="O34" s="13" t="str">
        <f t="shared" si="6"/>
        <v>Public Space</v>
      </c>
      <c r="P34" s="13" t="str">
        <f t="shared" si="7"/>
        <v/>
      </c>
    </row>
    <row r="35" spans="1:16" ht="15" customHeight="1" x14ac:dyDescent="0.15">
      <c r="A35" s="13" t="s">
        <v>27</v>
      </c>
      <c r="B35" s="13" t="s">
        <v>695</v>
      </c>
      <c r="C35" s="13" t="s">
        <v>691</v>
      </c>
      <c r="D35" s="13" t="s">
        <v>692</v>
      </c>
      <c r="E35" s="13" t="s">
        <v>344</v>
      </c>
      <c r="F35" s="13" t="s">
        <v>344</v>
      </c>
      <c r="G35" s="13" t="s">
        <v>344</v>
      </c>
      <c r="H35" s="103"/>
      <c r="I35" s="13" t="str">
        <f t="shared" si="0"/>
        <v>Work</v>
      </c>
      <c r="J35" s="13" t="str">
        <f t="shared" si="1"/>
        <v>School</v>
      </c>
      <c r="K35" s="13" t="str">
        <f t="shared" si="2"/>
        <v/>
      </c>
      <c r="L35" s="13" t="str">
        <f t="shared" si="3"/>
        <v>Family</v>
      </c>
      <c r="M35" s="13" t="str">
        <f t="shared" si="4"/>
        <v/>
      </c>
      <c r="N35" s="13" t="str">
        <f t="shared" si="5"/>
        <v/>
      </c>
      <c r="O35" s="13" t="str">
        <f t="shared" si="6"/>
        <v>Public Space</v>
      </c>
      <c r="P35" s="13" t="str">
        <f t="shared" si="7"/>
        <v/>
      </c>
    </row>
    <row r="36" spans="1:16" ht="15" customHeight="1" x14ac:dyDescent="0.15">
      <c r="A36" s="13" t="s">
        <v>27</v>
      </c>
      <c r="B36" s="13" t="s">
        <v>690</v>
      </c>
      <c r="C36" s="13" t="s">
        <v>694</v>
      </c>
      <c r="D36" s="13" t="s">
        <v>692</v>
      </c>
      <c r="E36" s="13" t="s">
        <v>127</v>
      </c>
      <c r="F36" s="13" t="s">
        <v>344</v>
      </c>
      <c r="G36" s="13" t="s">
        <v>344</v>
      </c>
      <c r="H36" s="103"/>
      <c r="I36" s="13" t="str">
        <f t="shared" si="0"/>
        <v>Work</v>
      </c>
      <c r="J36" s="13" t="str">
        <f t="shared" si="1"/>
        <v/>
      </c>
      <c r="K36" s="13" t="str">
        <f t="shared" si="2"/>
        <v/>
      </c>
      <c r="L36" s="13" t="str">
        <f t="shared" si="3"/>
        <v/>
      </c>
      <c r="M36" s="13" t="str">
        <f t="shared" si="4"/>
        <v>Grocery</v>
      </c>
      <c r="N36" s="13" t="str">
        <f t="shared" si="5"/>
        <v>Doctor</v>
      </c>
      <c r="O36" s="13" t="str">
        <f t="shared" si="6"/>
        <v>Public Space</v>
      </c>
      <c r="P36" s="13" t="str">
        <f t="shared" si="7"/>
        <v>Other</v>
      </c>
    </row>
    <row r="37" spans="1:16" ht="15" customHeight="1" x14ac:dyDescent="0.15">
      <c r="A37" s="13" t="s">
        <v>27</v>
      </c>
      <c r="B37" s="13" t="s">
        <v>690</v>
      </c>
      <c r="C37" s="13" t="s">
        <v>692</v>
      </c>
      <c r="D37" s="13" t="s">
        <v>127</v>
      </c>
      <c r="E37" s="13" t="s">
        <v>344</v>
      </c>
      <c r="F37" s="13" t="s">
        <v>344</v>
      </c>
      <c r="G37" s="13" t="s">
        <v>344</v>
      </c>
      <c r="H37" s="103"/>
      <c r="I37" s="13" t="str">
        <f t="shared" si="0"/>
        <v>Work</v>
      </c>
      <c r="J37" s="13" t="str">
        <f t="shared" si="1"/>
        <v/>
      </c>
      <c r="K37" s="13" t="str">
        <f t="shared" si="2"/>
        <v/>
      </c>
      <c r="L37" s="13" t="str">
        <f t="shared" si="3"/>
        <v/>
      </c>
      <c r="M37" s="13" t="str">
        <f t="shared" si="4"/>
        <v>Grocery</v>
      </c>
      <c r="N37" s="13" t="str">
        <f t="shared" si="5"/>
        <v/>
      </c>
      <c r="O37" s="13" t="str">
        <f t="shared" si="6"/>
        <v>Public Space</v>
      </c>
      <c r="P37" s="13" t="str">
        <f t="shared" si="7"/>
        <v>Other</v>
      </c>
    </row>
    <row r="38" spans="1:16" ht="15" customHeight="1" x14ac:dyDescent="0.15">
      <c r="A38" s="13" t="s">
        <v>27</v>
      </c>
      <c r="B38" s="13" t="s">
        <v>691</v>
      </c>
      <c r="C38" s="13" t="s">
        <v>690</v>
      </c>
      <c r="D38" s="13" t="s">
        <v>692</v>
      </c>
      <c r="E38" s="13" t="s">
        <v>344</v>
      </c>
      <c r="F38" s="13" t="s">
        <v>344</v>
      </c>
      <c r="G38" s="13" t="s">
        <v>344</v>
      </c>
      <c r="H38" s="103"/>
      <c r="I38" s="13" t="str">
        <f t="shared" si="0"/>
        <v>Work</v>
      </c>
      <c r="J38" s="13" t="str">
        <f t="shared" si="1"/>
        <v/>
      </c>
      <c r="K38" s="13" t="str">
        <f t="shared" si="2"/>
        <v/>
      </c>
      <c r="L38" s="13" t="str">
        <f t="shared" si="3"/>
        <v>Family</v>
      </c>
      <c r="M38" s="13" t="str">
        <f t="shared" si="4"/>
        <v>Grocery</v>
      </c>
      <c r="N38" s="13" t="str">
        <f t="shared" si="5"/>
        <v/>
      </c>
      <c r="O38" s="13" t="str">
        <f t="shared" si="6"/>
        <v>Public Space</v>
      </c>
      <c r="P38" s="13" t="str">
        <f t="shared" si="7"/>
        <v/>
      </c>
    </row>
    <row r="39" spans="1:16" ht="15" customHeight="1" x14ac:dyDescent="0.15">
      <c r="A39" s="13" t="s">
        <v>27</v>
      </c>
      <c r="B39" s="13" t="s">
        <v>344</v>
      </c>
      <c r="C39" s="13" t="s">
        <v>344</v>
      </c>
      <c r="D39" s="13" t="s">
        <v>344</v>
      </c>
      <c r="E39" s="13" t="s">
        <v>344</v>
      </c>
      <c r="F39" s="13" t="s">
        <v>344</v>
      </c>
      <c r="G39" s="13" t="s">
        <v>344</v>
      </c>
      <c r="H39" s="103"/>
      <c r="I39" s="13" t="str">
        <f t="shared" si="0"/>
        <v>Work</v>
      </c>
      <c r="J39" s="13" t="str">
        <f t="shared" si="1"/>
        <v/>
      </c>
      <c r="K39" s="13" t="str">
        <f t="shared" si="2"/>
        <v/>
      </c>
      <c r="L39" s="13" t="str">
        <f t="shared" si="3"/>
        <v/>
      </c>
      <c r="M39" s="13" t="str">
        <f t="shared" si="4"/>
        <v/>
      </c>
      <c r="N39" s="13" t="str">
        <f t="shared" si="5"/>
        <v/>
      </c>
      <c r="O39" s="13" t="str">
        <f t="shared" si="6"/>
        <v/>
      </c>
      <c r="P39" s="13" t="str">
        <f t="shared" si="7"/>
        <v/>
      </c>
    </row>
    <row r="40" spans="1:16" ht="15" customHeight="1" x14ac:dyDescent="0.15">
      <c r="A40" s="13" t="s">
        <v>27</v>
      </c>
      <c r="B40" s="13" t="s">
        <v>693</v>
      </c>
      <c r="C40" s="13" t="s">
        <v>691</v>
      </c>
      <c r="D40" s="13" t="s">
        <v>690</v>
      </c>
      <c r="E40" s="13" t="s">
        <v>694</v>
      </c>
      <c r="F40" s="13" t="s">
        <v>692</v>
      </c>
      <c r="G40" s="13" t="s">
        <v>344</v>
      </c>
      <c r="H40" s="103"/>
      <c r="I40" s="13" t="str">
        <f t="shared" si="0"/>
        <v>Work</v>
      </c>
      <c r="J40" s="13" t="str">
        <f t="shared" si="1"/>
        <v/>
      </c>
      <c r="K40" s="13" t="str">
        <f t="shared" si="2"/>
        <v>Religion</v>
      </c>
      <c r="L40" s="13" t="str">
        <f t="shared" si="3"/>
        <v>Family</v>
      </c>
      <c r="M40" s="13" t="str">
        <f t="shared" si="4"/>
        <v>Grocery</v>
      </c>
      <c r="N40" s="13" t="str">
        <f t="shared" si="5"/>
        <v>Doctor</v>
      </c>
      <c r="O40" s="13" t="str">
        <f t="shared" si="6"/>
        <v>Public Space</v>
      </c>
      <c r="P40" s="13" t="str">
        <f t="shared" si="7"/>
        <v/>
      </c>
    </row>
    <row r="41" spans="1:16" ht="15" customHeight="1" x14ac:dyDescent="0.15">
      <c r="A41" s="13" t="s">
        <v>27</v>
      </c>
      <c r="B41" s="13" t="s">
        <v>691</v>
      </c>
      <c r="C41" s="13" t="s">
        <v>344</v>
      </c>
      <c r="D41" s="13" t="s">
        <v>344</v>
      </c>
      <c r="E41" s="13" t="s">
        <v>344</v>
      </c>
      <c r="F41" s="13" t="s">
        <v>344</v>
      </c>
      <c r="G41" s="13" t="s">
        <v>344</v>
      </c>
      <c r="H41" s="103"/>
      <c r="I41" s="13" t="str">
        <f t="shared" si="0"/>
        <v>Work</v>
      </c>
      <c r="J41" s="13" t="str">
        <f t="shared" si="1"/>
        <v/>
      </c>
      <c r="K41" s="13" t="str">
        <f t="shared" si="2"/>
        <v/>
      </c>
      <c r="L41" s="13" t="str">
        <f t="shared" si="3"/>
        <v>Family</v>
      </c>
      <c r="M41" s="13" t="str">
        <f t="shared" si="4"/>
        <v/>
      </c>
      <c r="N41" s="13" t="str">
        <f t="shared" si="5"/>
        <v/>
      </c>
      <c r="O41" s="13" t="str">
        <f t="shared" si="6"/>
        <v/>
      </c>
      <c r="P41" s="13" t="str">
        <f t="shared" si="7"/>
        <v/>
      </c>
    </row>
    <row r="42" spans="1:16" ht="15" customHeight="1" x14ac:dyDescent="0.15">
      <c r="A42" s="13" t="s">
        <v>27</v>
      </c>
      <c r="B42" s="13" t="s">
        <v>344</v>
      </c>
      <c r="C42" s="13" t="s">
        <v>344</v>
      </c>
      <c r="D42" s="13" t="s">
        <v>344</v>
      </c>
      <c r="E42" s="13" t="s">
        <v>344</v>
      </c>
      <c r="F42" s="13" t="s">
        <v>344</v>
      </c>
      <c r="G42" s="13" t="s">
        <v>344</v>
      </c>
      <c r="H42" s="103"/>
      <c r="I42" s="13" t="str">
        <f t="shared" si="0"/>
        <v>Work</v>
      </c>
      <c r="J42" s="13" t="str">
        <f t="shared" si="1"/>
        <v/>
      </c>
      <c r="K42" s="13" t="str">
        <f t="shared" si="2"/>
        <v/>
      </c>
      <c r="L42" s="13" t="str">
        <f t="shared" si="3"/>
        <v/>
      </c>
      <c r="M42" s="13" t="str">
        <f t="shared" si="4"/>
        <v/>
      </c>
      <c r="N42" s="13" t="str">
        <f t="shared" si="5"/>
        <v/>
      </c>
      <c r="O42" s="13" t="str">
        <f t="shared" si="6"/>
        <v/>
      </c>
      <c r="P42" s="13" t="str">
        <f t="shared" si="7"/>
        <v/>
      </c>
    </row>
    <row r="43" spans="1:16" ht="15" customHeight="1" x14ac:dyDescent="0.15">
      <c r="A43" s="13" t="s">
        <v>223</v>
      </c>
      <c r="B43" s="13" t="s">
        <v>344</v>
      </c>
      <c r="C43" s="13" t="s">
        <v>344</v>
      </c>
      <c r="D43" s="13" t="s">
        <v>344</v>
      </c>
      <c r="E43" s="13" t="s">
        <v>344</v>
      </c>
      <c r="F43" s="13" t="s">
        <v>344</v>
      </c>
      <c r="G43" s="13" t="s">
        <v>344</v>
      </c>
      <c r="H43" s="103"/>
      <c r="I43" s="13" t="str">
        <f t="shared" si="0"/>
        <v/>
      </c>
      <c r="J43" s="13" t="str">
        <f t="shared" si="1"/>
        <v/>
      </c>
      <c r="K43" s="13" t="str">
        <f t="shared" si="2"/>
        <v/>
      </c>
      <c r="L43" s="13" t="str">
        <f t="shared" si="3"/>
        <v/>
      </c>
      <c r="M43" s="13" t="str">
        <f t="shared" si="4"/>
        <v/>
      </c>
      <c r="N43" s="13" t="str">
        <f t="shared" si="5"/>
        <v/>
      </c>
      <c r="O43" s="13" t="str">
        <f t="shared" si="6"/>
        <v/>
      </c>
      <c r="P43" s="13" t="str">
        <f t="shared" si="7"/>
        <v>Other</v>
      </c>
    </row>
    <row r="44" spans="1:16" ht="15" customHeight="1" x14ac:dyDescent="0.15">
      <c r="A44" s="13" t="s">
        <v>27</v>
      </c>
      <c r="B44" s="13" t="s">
        <v>690</v>
      </c>
      <c r="C44" s="13" t="s">
        <v>694</v>
      </c>
      <c r="D44" s="13" t="s">
        <v>692</v>
      </c>
      <c r="E44" s="13" t="s">
        <v>344</v>
      </c>
      <c r="F44" s="13" t="s">
        <v>344</v>
      </c>
      <c r="G44" s="13" t="s">
        <v>344</v>
      </c>
      <c r="H44" s="103"/>
      <c r="I44" s="13" t="str">
        <f t="shared" si="0"/>
        <v>Work</v>
      </c>
      <c r="J44" s="13" t="str">
        <f t="shared" si="1"/>
        <v/>
      </c>
      <c r="K44" s="13" t="str">
        <f t="shared" si="2"/>
        <v/>
      </c>
      <c r="L44" s="13" t="str">
        <f t="shared" si="3"/>
        <v/>
      </c>
      <c r="M44" s="13" t="str">
        <f t="shared" si="4"/>
        <v>Grocery</v>
      </c>
      <c r="N44" s="13" t="str">
        <f t="shared" si="5"/>
        <v>Doctor</v>
      </c>
      <c r="O44" s="13" t="str">
        <f t="shared" si="6"/>
        <v>Public Space</v>
      </c>
      <c r="P44" s="13" t="str">
        <f t="shared" si="7"/>
        <v/>
      </c>
    </row>
    <row r="45" spans="1:16" ht="15" customHeight="1" x14ac:dyDescent="0.15">
      <c r="A45" s="13" t="s">
        <v>27</v>
      </c>
      <c r="B45" s="13" t="s">
        <v>693</v>
      </c>
      <c r="C45" s="13" t="s">
        <v>691</v>
      </c>
      <c r="D45" s="13" t="s">
        <v>690</v>
      </c>
      <c r="E45" s="13" t="s">
        <v>694</v>
      </c>
      <c r="F45" s="13" t="s">
        <v>692</v>
      </c>
      <c r="G45" s="13" t="s">
        <v>710</v>
      </c>
      <c r="H45" s="103"/>
      <c r="I45" s="13" t="str">
        <f t="shared" si="0"/>
        <v>Work</v>
      </c>
      <c r="J45" s="13" t="str">
        <f t="shared" si="1"/>
        <v/>
      </c>
      <c r="K45" s="13" t="str">
        <f t="shared" si="2"/>
        <v>Religion</v>
      </c>
      <c r="L45" s="13" t="str">
        <f t="shared" si="3"/>
        <v>Family</v>
      </c>
      <c r="M45" s="13" t="str">
        <f t="shared" si="4"/>
        <v>Grocery</v>
      </c>
      <c r="N45" s="13" t="str">
        <f t="shared" si="5"/>
        <v>Doctor</v>
      </c>
      <c r="O45" s="13" t="str">
        <f t="shared" si="6"/>
        <v>Public Space</v>
      </c>
      <c r="P45" s="13" t="str">
        <f t="shared" si="7"/>
        <v>Other</v>
      </c>
    </row>
    <row r="46" spans="1:16" ht="15" customHeight="1" x14ac:dyDescent="0.15">
      <c r="A46" s="13" t="s">
        <v>27</v>
      </c>
      <c r="B46" s="13" t="s">
        <v>695</v>
      </c>
      <c r="C46" s="13" t="s">
        <v>692</v>
      </c>
      <c r="D46" s="13" t="s">
        <v>344</v>
      </c>
      <c r="E46" s="13" t="s">
        <v>344</v>
      </c>
      <c r="F46" s="13" t="s">
        <v>344</v>
      </c>
      <c r="G46" s="13" t="s">
        <v>344</v>
      </c>
      <c r="H46" s="103"/>
      <c r="I46" s="13" t="str">
        <f t="shared" si="0"/>
        <v>Work</v>
      </c>
      <c r="J46" s="13" t="str">
        <f t="shared" si="1"/>
        <v>School</v>
      </c>
      <c r="K46" s="13" t="str">
        <f t="shared" si="2"/>
        <v/>
      </c>
      <c r="L46" s="13" t="str">
        <f t="shared" si="3"/>
        <v/>
      </c>
      <c r="M46" s="13" t="str">
        <f t="shared" si="4"/>
        <v/>
      </c>
      <c r="N46" s="13" t="str">
        <f t="shared" si="5"/>
        <v/>
      </c>
      <c r="O46" s="13" t="str">
        <f t="shared" si="6"/>
        <v>Public Space</v>
      </c>
      <c r="P46" s="13" t="str">
        <f t="shared" si="7"/>
        <v/>
      </c>
    </row>
    <row r="47" spans="1:16" ht="13" x14ac:dyDescent="0.15">
      <c r="A47" s="13" t="s">
        <v>27</v>
      </c>
      <c r="B47" s="13" t="s">
        <v>711</v>
      </c>
      <c r="C47" s="13" t="s">
        <v>344</v>
      </c>
      <c r="D47" s="13" t="s">
        <v>344</v>
      </c>
      <c r="E47" s="13" t="s">
        <v>344</v>
      </c>
      <c r="F47" s="13" t="s">
        <v>344</v>
      </c>
      <c r="G47" s="13" t="s">
        <v>344</v>
      </c>
      <c r="H47" s="103"/>
      <c r="I47" s="13" t="str">
        <f t="shared" si="0"/>
        <v>Work</v>
      </c>
      <c r="J47" s="13" t="str">
        <f t="shared" si="1"/>
        <v/>
      </c>
      <c r="K47" s="13" t="str">
        <f t="shared" si="2"/>
        <v/>
      </c>
      <c r="L47" s="13" t="str">
        <f t="shared" si="3"/>
        <v/>
      </c>
      <c r="M47" s="13" t="str">
        <f t="shared" si="4"/>
        <v/>
      </c>
      <c r="N47" s="13" t="str">
        <f t="shared" si="5"/>
        <v/>
      </c>
      <c r="O47" s="13" t="str">
        <f t="shared" si="6"/>
        <v/>
      </c>
      <c r="P47" s="13" t="str">
        <f t="shared" si="7"/>
        <v>Other</v>
      </c>
    </row>
    <row r="48" spans="1:16" ht="13" x14ac:dyDescent="0.15">
      <c r="A48" s="13" t="s">
        <v>693</v>
      </c>
      <c r="B48" s="13" t="s">
        <v>691</v>
      </c>
      <c r="C48" s="13" t="s">
        <v>690</v>
      </c>
      <c r="D48" s="13" t="s">
        <v>694</v>
      </c>
      <c r="E48" s="13" t="s">
        <v>344</v>
      </c>
      <c r="F48" s="13" t="s">
        <v>344</v>
      </c>
      <c r="G48" s="13" t="s">
        <v>344</v>
      </c>
      <c r="H48" s="103"/>
      <c r="I48" s="13" t="str">
        <f t="shared" si="0"/>
        <v/>
      </c>
      <c r="J48" s="13" t="str">
        <f t="shared" si="1"/>
        <v/>
      </c>
      <c r="K48" s="13" t="str">
        <f t="shared" si="2"/>
        <v>Religion</v>
      </c>
      <c r="L48" s="13" t="str">
        <f t="shared" si="3"/>
        <v>Family</v>
      </c>
      <c r="M48" s="13" t="str">
        <f t="shared" si="4"/>
        <v>Grocery</v>
      </c>
      <c r="N48" s="13" t="str">
        <f t="shared" si="5"/>
        <v>Doctor</v>
      </c>
      <c r="O48" s="13" t="str">
        <f t="shared" si="6"/>
        <v/>
      </c>
      <c r="P48" s="13" t="str">
        <f t="shared" si="7"/>
        <v/>
      </c>
    </row>
    <row r="49" spans="1:16" ht="13" x14ac:dyDescent="0.15">
      <c r="A49" s="13" t="s">
        <v>691</v>
      </c>
      <c r="B49" s="13" t="s">
        <v>690</v>
      </c>
      <c r="C49" s="13" t="s">
        <v>694</v>
      </c>
      <c r="D49" s="13" t="s">
        <v>692</v>
      </c>
      <c r="E49" s="13" t="s">
        <v>344</v>
      </c>
      <c r="F49" s="13" t="s">
        <v>344</v>
      </c>
      <c r="G49" s="13" t="s">
        <v>344</v>
      </c>
      <c r="H49" s="103"/>
      <c r="I49" s="13" t="str">
        <f t="shared" si="0"/>
        <v/>
      </c>
      <c r="J49" s="13" t="str">
        <f t="shared" si="1"/>
        <v/>
      </c>
      <c r="K49" s="13" t="str">
        <f t="shared" si="2"/>
        <v/>
      </c>
      <c r="L49" s="13" t="str">
        <f t="shared" si="3"/>
        <v>Family</v>
      </c>
      <c r="M49" s="13" t="str">
        <f t="shared" si="4"/>
        <v>Grocery</v>
      </c>
      <c r="N49" s="13" t="str">
        <f t="shared" si="5"/>
        <v>Doctor</v>
      </c>
      <c r="O49" s="13" t="str">
        <f t="shared" si="6"/>
        <v>Public Space</v>
      </c>
      <c r="P49" s="13" t="str">
        <f t="shared" si="7"/>
        <v/>
      </c>
    </row>
    <row r="50" spans="1:16" ht="13" x14ac:dyDescent="0.15">
      <c r="A50" s="13" t="s">
        <v>27</v>
      </c>
      <c r="B50" s="13" t="s">
        <v>691</v>
      </c>
      <c r="C50" s="13" t="s">
        <v>690</v>
      </c>
      <c r="D50" s="13" t="s">
        <v>344</v>
      </c>
      <c r="E50" s="13" t="s">
        <v>344</v>
      </c>
      <c r="F50" s="13" t="s">
        <v>344</v>
      </c>
      <c r="G50" s="13" t="s">
        <v>344</v>
      </c>
      <c r="H50" s="103"/>
      <c r="I50" s="13" t="str">
        <f t="shared" si="0"/>
        <v>Work</v>
      </c>
      <c r="J50" s="13" t="str">
        <f t="shared" si="1"/>
        <v/>
      </c>
      <c r="K50" s="13" t="str">
        <f t="shared" si="2"/>
        <v/>
      </c>
      <c r="L50" s="13" t="str">
        <f t="shared" si="3"/>
        <v>Family</v>
      </c>
      <c r="M50" s="13" t="str">
        <f t="shared" si="4"/>
        <v>Grocery</v>
      </c>
      <c r="N50" s="13" t="str">
        <f t="shared" si="5"/>
        <v/>
      </c>
      <c r="O50" s="13" t="str">
        <f t="shared" si="6"/>
        <v/>
      </c>
      <c r="P50" s="13" t="str">
        <f t="shared" si="7"/>
        <v/>
      </c>
    </row>
    <row r="51" spans="1:16" ht="13" x14ac:dyDescent="0.15">
      <c r="A51" s="13" t="s">
        <v>691</v>
      </c>
      <c r="B51" s="13" t="s">
        <v>690</v>
      </c>
      <c r="C51" s="13" t="s">
        <v>692</v>
      </c>
      <c r="D51" s="13" t="s">
        <v>344</v>
      </c>
      <c r="E51" s="13" t="s">
        <v>344</v>
      </c>
      <c r="F51" s="13" t="s">
        <v>344</v>
      </c>
      <c r="G51" s="13" t="s">
        <v>344</v>
      </c>
      <c r="H51" s="103"/>
      <c r="I51" s="13" t="str">
        <f t="shared" si="0"/>
        <v/>
      </c>
      <c r="J51" s="13" t="str">
        <f t="shared" si="1"/>
        <v/>
      </c>
      <c r="K51" s="13" t="str">
        <f t="shared" si="2"/>
        <v/>
      </c>
      <c r="L51" s="13" t="str">
        <f t="shared" si="3"/>
        <v>Family</v>
      </c>
      <c r="M51" s="13" t="str">
        <f t="shared" si="4"/>
        <v>Grocery</v>
      </c>
      <c r="N51" s="13" t="str">
        <f t="shared" si="5"/>
        <v/>
      </c>
      <c r="O51" s="13" t="str">
        <f t="shared" si="6"/>
        <v>Public Space</v>
      </c>
      <c r="P51" s="13" t="str">
        <f t="shared" si="7"/>
        <v/>
      </c>
    </row>
    <row r="52" spans="1:16" ht="13" x14ac:dyDescent="0.15">
      <c r="A52" s="13" t="s">
        <v>27</v>
      </c>
      <c r="B52" s="13" t="s">
        <v>691</v>
      </c>
      <c r="C52" s="13" t="s">
        <v>690</v>
      </c>
      <c r="D52" s="13" t="s">
        <v>344</v>
      </c>
      <c r="E52" s="13" t="s">
        <v>344</v>
      </c>
      <c r="F52" s="13" t="s">
        <v>344</v>
      </c>
      <c r="G52" s="13" t="s">
        <v>344</v>
      </c>
      <c r="H52" s="103"/>
      <c r="I52" s="13" t="str">
        <f t="shared" si="0"/>
        <v>Work</v>
      </c>
      <c r="J52" s="13" t="str">
        <f t="shared" si="1"/>
        <v/>
      </c>
      <c r="K52" s="13" t="str">
        <f t="shared" si="2"/>
        <v/>
      </c>
      <c r="L52" s="13" t="str">
        <f t="shared" si="3"/>
        <v>Family</v>
      </c>
      <c r="M52" s="13" t="str">
        <f t="shared" si="4"/>
        <v>Grocery</v>
      </c>
      <c r="N52" s="13" t="str">
        <f t="shared" si="5"/>
        <v/>
      </c>
      <c r="O52" s="13" t="str">
        <f t="shared" si="6"/>
        <v/>
      </c>
      <c r="P52" s="13" t="str">
        <f t="shared" si="7"/>
        <v/>
      </c>
    </row>
    <row r="53" spans="1:16" ht="13" x14ac:dyDescent="0.15">
      <c r="A53" s="13" t="s">
        <v>691</v>
      </c>
      <c r="B53" s="13" t="s">
        <v>692</v>
      </c>
      <c r="C53" s="13" t="s">
        <v>344</v>
      </c>
      <c r="D53" s="13" t="s">
        <v>344</v>
      </c>
      <c r="E53" s="13" t="s">
        <v>344</v>
      </c>
      <c r="F53" s="13" t="s">
        <v>344</v>
      </c>
      <c r="G53" s="13" t="s">
        <v>344</v>
      </c>
      <c r="H53" s="103"/>
      <c r="I53" s="13" t="str">
        <f t="shared" si="0"/>
        <v/>
      </c>
      <c r="J53" s="13" t="str">
        <f t="shared" si="1"/>
        <v/>
      </c>
      <c r="K53" s="13" t="str">
        <f t="shared" si="2"/>
        <v/>
      </c>
      <c r="L53" s="13" t="str">
        <f t="shared" si="3"/>
        <v>Family</v>
      </c>
      <c r="M53" s="13" t="str">
        <f t="shared" si="4"/>
        <v/>
      </c>
      <c r="N53" s="13" t="str">
        <f t="shared" si="5"/>
        <v/>
      </c>
      <c r="O53" s="13" t="str">
        <f t="shared" si="6"/>
        <v>Public Space</v>
      </c>
      <c r="P53" s="13" t="str">
        <f t="shared" si="7"/>
        <v/>
      </c>
    </row>
    <row r="54" spans="1:16" ht="13" x14ac:dyDescent="0.15">
      <c r="A54" s="13" t="s">
        <v>27</v>
      </c>
      <c r="B54" s="13" t="s">
        <v>691</v>
      </c>
      <c r="C54" s="13" t="s">
        <v>690</v>
      </c>
      <c r="D54" s="13" t="s">
        <v>692</v>
      </c>
      <c r="E54" s="13" t="s">
        <v>344</v>
      </c>
      <c r="F54" s="13" t="s">
        <v>344</v>
      </c>
      <c r="G54" s="13" t="s">
        <v>344</v>
      </c>
      <c r="H54" s="103"/>
      <c r="I54" s="13" t="str">
        <f t="shared" si="0"/>
        <v>Work</v>
      </c>
      <c r="J54" s="13" t="str">
        <f t="shared" si="1"/>
        <v/>
      </c>
      <c r="K54" s="13" t="str">
        <f t="shared" si="2"/>
        <v/>
      </c>
      <c r="L54" s="13" t="str">
        <f t="shared" si="3"/>
        <v>Family</v>
      </c>
      <c r="M54" s="13" t="str">
        <f t="shared" si="4"/>
        <v>Grocery</v>
      </c>
      <c r="N54" s="13" t="str">
        <f t="shared" si="5"/>
        <v/>
      </c>
      <c r="O54" s="13" t="str">
        <f t="shared" si="6"/>
        <v>Public Space</v>
      </c>
      <c r="P54" s="13" t="str">
        <f t="shared" si="7"/>
        <v/>
      </c>
    </row>
    <row r="55" spans="1:16" ht="13" x14ac:dyDescent="0.15">
      <c r="A55" s="13" t="s">
        <v>712</v>
      </c>
      <c r="B55" s="13" t="s">
        <v>713</v>
      </c>
      <c r="C55" s="13" t="s">
        <v>344</v>
      </c>
      <c r="D55" s="13" t="s">
        <v>344</v>
      </c>
      <c r="E55" s="13" t="s">
        <v>344</v>
      </c>
      <c r="F55" s="13" t="s">
        <v>344</v>
      </c>
      <c r="G55" s="13" t="s">
        <v>344</v>
      </c>
      <c r="H55" s="103"/>
      <c r="I55" s="13" t="str">
        <f t="shared" si="0"/>
        <v/>
      </c>
      <c r="J55" s="13" t="str">
        <f t="shared" si="1"/>
        <v/>
      </c>
      <c r="K55" s="13" t="str">
        <f t="shared" si="2"/>
        <v/>
      </c>
      <c r="L55" s="13" t="str">
        <f t="shared" si="3"/>
        <v/>
      </c>
      <c r="M55" s="13" t="str">
        <f t="shared" si="4"/>
        <v/>
      </c>
      <c r="N55" s="13" t="str">
        <f t="shared" si="5"/>
        <v/>
      </c>
      <c r="O55" s="13" t="str">
        <f t="shared" si="6"/>
        <v/>
      </c>
      <c r="P55" s="13" t="str">
        <f t="shared" si="7"/>
        <v>Other</v>
      </c>
    </row>
    <row r="56" spans="1:16" ht="13" x14ac:dyDescent="0.15">
      <c r="A56" s="13" t="s">
        <v>691</v>
      </c>
      <c r="B56" s="13" t="s">
        <v>690</v>
      </c>
      <c r="C56" s="13" t="s">
        <v>692</v>
      </c>
      <c r="D56" s="13" t="s">
        <v>344</v>
      </c>
      <c r="E56" s="13" t="s">
        <v>344</v>
      </c>
      <c r="F56" s="13" t="s">
        <v>344</v>
      </c>
      <c r="G56" s="13" t="s">
        <v>344</v>
      </c>
      <c r="H56" s="103"/>
      <c r="I56" s="13" t="str">
        <f t="shared" si="0"/>
        <v/>
      </c>
      <c r="J56" s="13" t="str">
        <f t="shared" si="1"/>
        <v/>
      </c>
      <c r="K56" s="13" t="str">
        <f t="shared" si="2"/>
        <v/>
      </c>
      <c r="L56" s="13" t="str">
        <f t="shared" si="3"/>
        <v>Family</v>
      </c>
      <c r="M56" s="13" t="str">
        <f t="shared" si="4"/>
        <v>Grocery</v>
      </c>
      <c r="N56" s="13" t="str">
        <f t="shared" si="5"/>
        <v/>
      </c>
      <c r="O56" s="13" t="str">
        <f t="shared" si="6"/>
        <v>Public Space</v>
      </c>
      <c r="P56" s="13" t="str">
        <f t="shared" si="7"/>
        <v/>
      </c>
    </row>
    <row r="57" spans="1:16" ht="13" x14ac:dyDescent="0.15">
      <c r="A57" s="13" t="s">
        <v>27</v>
      </c>
      <c r="B57" s="13" t="s">
        <v>695</v>
      </c>
      <c r="C57" s="13" t="s">
        <v>690</v>
      </c>
      <c r="D57" s="13" t="s">
        <v>344</v>
      </c>
      <c r="E57" s="13" t="s">
        <v>344</v>
      </c>
      <c r="F57" s="13" t="s">
        <v>344</v>
      </c>
      <c r="G57" s="13" t="s">
        <v>344</v>
      </c>
      <c r="H57" s="103"/>
      <c r="I57" s="13" t="str">
        <f t="shared" si="0"/>
        <v>Work</v>
      </c>
      <c r="J57" s="13" t="str">
        <f t="shared" si="1"/>
        <v>School</v>
      </c>
      <c r="K57" s="13" t="str">
        <f t="shared" si="2"/>
        <v/>
      </c>
      <c r="L57" s="13" t="str">
        <f t="shared" si="3"/>
        <v/>
      </c>
      <c r="M57" s="13" t="str">
        <f t="shared" si="4"/>
        <v>Grocery</v>
      </c>
      <c r="N57" s="13" t="str">
        <f t="shared" si="5"/>
        <v/>
      </c>
      <c r="O57" s="13" t="str">
        <f t="shared" si="6"/>
        <v/>
      </c>
      <c r="P57" s="13" t="str">
        <f t="shared" si="7"/>
        <v/>
      </c>
    </row>
    <row r="58" spans="1:16" ht="13" x14ac:dyDescent="0.15">
      <c r="A58" s="13" t="s">
        <v>27</v>
      </c>
      <c r="B58" s="13" t="s">
        <v>691</v>
      </c>
      <c r="C58" s="13" t="s">
        <v>690</v>
      </c>
      <c r="D58" s="13" t="s">
        <v>344</v>
      </c>
      <c r="E58" s="13" t="s">
        <v>344</v>
      </c>
      <c r="F58" s="13" t="s">
        <v>344</v>
      </c>
      <c r="G58" s="13" t="s">
        <v>344</v>
      </c>
      <c r="H58" s="103"/>
      <c r="I58" s="13" t="str">
        <f t="shared" si="0"/>
        <v>Work</v>
      </c>
      <c r="J58" s="13" t="str">
        <f t="shared" si="1"/>
        <v/>
      </c>
      <c r="K58" s="13" t="str">
        <f t="shared" si="2"/>
        <v/>
      </c>
      <c r="L58" s="13" t="str">
        <f t="shared" si="3"/>
        <v>Family</v>
      </c>
      <c r="M58" s="13" t="str">
        <f t="shared" si="4"/>
        <v>Grocery</v>
      </c>
      <c r="N58" s="13" t="str">
        <f t="shared" si="5"/>
        <v/>
      </c>
      <c r="O58" s="13" t="str">
        <f t="shared" si="6"/>
        <v/>
      </c>
      <c r="P58" s="13" t="str">
        <f t="shared" si="7"/>
        <v/>
      </c>
    </row>
    <row r="59" spans="1:16" ht="13" x14ac:dyDescent="0.15">
      <c r="A59" s="13" t="s">
        <v>690</v>
      </c>
      <c r="B59" s="13" t="s">
        <v>714</v>
      </c>
      <c r="C59" s="13" t="s">
        <v>344</v>
      </c>
      <c r="D59" s="13" t="s">
        <v>344</v>
      </c>
      <c r="E59" s="13" t="s">
        <v>344</v>
      </c>
      <c r="F59" s="13" t="s">
        <v>344</v>
      </c>
      <c r="G59" s="13" t="s">
        <v>344</v>
      </c>
      <c r="H59" s="103"/>
      <c r="I59" s="13" t="str">
        <f t="shared" si="0"/>
        <v/>
      </c>
      <c r="J59" s="13" t="str">
        <f t="shared" si="1"/>
        <v/>
      </c>
      <c r="K59" s="13" t="str">
        <f t="shared" si="2"/>
        <v/>
      </c>
      <c r="L59" s="13" t="str">
        <f t="shared" si="3"/>
        <v/>
      </c>
      <c r="M59" s="13" t="str">
        <f t="shared" si="4"/>
        <v>Grocery</v>
      </c>
      <c r="N59" s="13" t="str">
        <f t="shared" si="5"/>
        <v/>
      </c>
      <c r="O59" s="13" t="str">
        <f t="shared" si="6"/>
        <v/>
      </c>
      <c r="P59" s="13" t="str">
        <f t="shared" si="7"/>
        <v>Other</v>
      </c>
    </row>
    <row r="60" spans="1:16" ht="13" x14ac:dyDescent="0.15">
      <c r="A60" s="13" t="s">
        <v>27</v>
      </c>
      <c r="B60" s="13" t="s">
        <v>691</v>
      </c>
      <c r="C60" s="13" t="s">
        <v>690</v>
      </c>
      <c r="D60" s="13" t="s">
        <v>692</v>
      </c>
      <c r="E60" s="13" t="s">
        <v>344</v>
      </c>
      <c r="F60" s="13" t="s">
        <v>344</v>
      </c>
      <c r="G60" s="13" t="s">
        <v>344</v>
      </c>
      <c r="H60" s="103"/>
      <c r="I60" s="13" t="str">
        <f t="shared" si="0"/>
        <v>Work</v>
      </c>
      <c r="J60" s="13" t="str">
        <f t="shared" si="1"/>
        <v/>
      </c>
      <c r="K60" s="13" t="str">
        <f t="shared" si="2"/>
        <v/>
      </c>
      <c r="L60" s="13" t="str">
        <f t="shared" si="3"/>
        <v>Family</v>
      </c>
      <c r="M60" s="13" t="str">
        <f t="shared" si="4"/>
        <v>Grocery</v>
      </c>
      <c r="N60" s="13" t="str">
        <f t="shared" si="5"/>
        <v/>
      </c>
      <c r="O60" s="13" t="str">
        <f t="shared" si="6"/>
        <v>Public Space</v>
      </c>
      <c r="P60" s="13" t="str">
        <f t="shared" si="7"/>
        <v/>
      </c>
    </row>
    <row r="61" spans="1:16" ht="13" x14ac:dyDescent="0.15">
      <c r="A61" s="13" t="s">
        <v>690</v>
      </c>
      <c r="B61" s="13" t="s">
        <v>715</v>
      </c>
      <c r="C61" s="13" t="s">
        <v>344</v>
      </c>
      <c r="D61" s="13" t="s">
        <v>344</v>
      </c>
      <c r="E61" s="13" t="s">
        <v>344</v>
      </c>
      <c r="F61" s="13" t="s">
        <v>344</v>
      </c>
      <c r="G61" s="13" t="s">
        <v>344</v>
      </c>
      <c r="H61" s="103"/>
      <c r="I61" s="13" t="str">
        <f t="shared" si="0"/>
        <v/>
      </c>
      <c r="J61" s="13" t="str">
        <f t="shared" si="1"/>
        <v/>
      </c>
      <c r="K61" s="13" t="str">
        <f t="shared" si="2"/>
        <v/>
      </c>
      <c r="L61" s="13" t="str">
        <f t="shared" si="3"/>
        <v/>
      </c>
      <c r="M61" s="13" t="str">
        <f t="shared" si="4"/>
        <v>Grocery</v>
      </c>
      <c r="N61" s="13" t="str">
        <f t="shared" si="5"/>
        <v/>
      </c>
      <c r="O61" s="13" t="str">
        <f t="shared" si="6"/>
        <v/>
      </c>
      <c r="P61" s="13" t="str">
        <f t="shared" si="7"/>
        <v>Other</v>
      </c>
    </row>
    <row r="62" spans="1:16" ht="13" x14ac:dyDescent="0.15">
      <c r="A62" s="13" t="s">
        <v>695</v>
      </c>
      <c r="B62" s="13" t="s">
        <v>694</v>
      </c>
      <c r="C62" s="13" t="s">
        <v>344</v>
      </c>
      <c r="D62" s="13" t="s">
        <v>344</v>
      </c>
      <c r="E62" s="13" t="s">
        <v>344</v>
      </c>
      <c r="F62" s="13" t="s">
        <v>344</v>
      </c>
      <c r="G62" s="13" t="s">
        <v>344</v>
      </c>
      <c r="H62" s="103"/>
      <c r="I62" s="13" t="str">
        <f t="shared" si="0"/>
        <v/>
      </c>
      <c r="J62" s="13" t="str">
        <f t="shared" si="1"/>
        <v>School</v>
      </c>
      <c r="K62" s="13" t="str">
        <f t="shared" si="2"/>
        <v/>
      </c>
      <c r="L62" s="13" t="str">
        <f t="shared" si="3"/>
        <v/>
      </c>
      <c r="M62" s="13" t="str">
        <f t="shared" si="4"/>
        <v/>
      </c>
      <c r="N62" s="13" t="str">
        <f t="shared" si="5"/>
        <v>Doctor</v>
      </c>
      <c r="O62" s="13" t="str">
        <f t="shared" si="6"/>
        <v/>
      </c>
      <c r="P62" s="13" t="str">
        <f t="shared" si="7"/>
        <v/>
      </c>
    </row>
    <row r="63" spans="1:16" ht="13" x14ac:dyDescent="0.15">
      <c r="A63" s="13" t="s">
        <v>27</v>
      </c>
      <c r="B63" s="13" t="s">
        <v>691</v>
      </c>
      <c r="C63" s="13" t="s">
        <v>690</v>
      </c>
      <c r="D63" s="13" t="s">
        <v>692</v>
      </c>
      <c r="E63" s="13" t="s">
        <v>344</v>
      </c>
      <c r="F63" s="13" t="s">
        <v>344</v>
      </c>
      <c r="G63" s="13" t="s">
        <v>344</v>
      </c>
      <c r="H63" s="103"/>
      <c r="I63" s="13" t="str">
        <f t="shared" si="0"/>
        <v>Work</v>
      </c>
      <c r="J63" s="13" t="str">
        <f t="shared" si="1"/>
        <v/>
      </c>
      <c r="K63" s="13" t="str">
        <f t="shared" si="2"/>
        <v/>
      </c>
      <c r="L63" s="13" t="str">
        <f t="shared" si="3"/>
        <v>Family</v>
      </c>
      <c r="M63" s="13" t="str">
        <f t="shared" si="4"/>
        <v>Grocery</v>
      </c>
      <c r="N63" s="13" t="str">
        <f t="shared" si="5"/>
        <v/>
      </c>
      <c r="O63" s="13" t="str">
        <f t="shared" si="6"/>
        <v>Public Space</v>
      </c>
      <c r="P63" s="13" t="str">
        <f t="shared" si="7"/>
        <v/>
      </c>
    </row>
    <row r="64" spans="1:16" ht="13" x14ac:dyDescent="0.15">
      <c r="A64" s="13" t="s">
        <v>27</v>
      </c>
      <c r="B64" s="13" t="s">
        <v>695</v>
      </c>
      <c r="C64" s="13" t="s">
        <v>691</v>
      </c>
      <c r="D64" s="13" t="s">
        <v>690</v>
      </c>
      <c r="E64" s="13" t="s">
        <v>694</v>
      </c>
      <c r="F64" s="13" t="s">
        <v>716</v>
      </c>
      <c r="G64" s="13" t="s">
        <v>717</v>
      </c>
      <c r="H64" s="103"/>
      <c r="I64" s="13" t="str">
        <f t="shared" si="0"/>
        <v>Work</v>
      </c>
      <c r="J64" s="13" t="str">
        <f t="shared" si="1"/>
        <v>School</v>
      </c>
      <c r="K64" s="13" t="str">
        <f t="shared" si="2"/>
        <v/>
      </c>
      <c r="L64" s="13" t="str">
        <f t="shared" si="3"/>
        <v>Family</v>
      </c>
      <c r="M64" s="13" t="str">
        <f t="shared" si="4"/>
        <v>Grocery</v>
      </c>
      <c r="N64" s="13" t="str">
        <f t="shared" si="5"/>
        <v>Doctor</v>
      </c>
      <c r="O64" s="13" t="str">
        <f t="shared" si="6"/>
        <v/>
      </c>
      <c r="P64" s="13" t="str">
        <f t="shared" si="7"/>
        <v>Other</v>
      </c>
    </row>
    <row r="65" spans="1:16" ht="13" x14ac:dyDescent="0.15">
      <c r="A65" s="13" t="s">
        <v>27</v>
      </c>
      <c r="B65" s="13" t="s">
        <v>695</v>
      </c>
      <c r="C65" s="13" t="s">
        <v>344</v>
      </c>
      <c r="D65" s="13" t="s">
        <v>344</v>
      </c>
      <c r="E65" s="13" t="s">
        <v>344</v>
      </c>
      <c r="F65" s="13" t="s">
        <v>344</v>
      </c>
      <c r="G65" s="13" t="s">
        <v>344</v>
      </c>
      <c r="H65" s="103"/>
      <c r="I65" s="13" t="str">
        <f t="shared" si="0"/>
        <v>Work</v>
      </c>
      <c r="J65" s="13" t="str">
        <f t="shared" si="1"/>
        <v>School</v>
      </c>
      <c r="K65" s="13" t="str">
        <f t="shared" si="2"/>
        <v/>
      </c>
      <c r="L65" s="13" t="str">
        <f t="shared" si="3"/>
        <v/>
      </c>
      <c r="M65" s="13" t="str">
        <f t="shared" si="4"/>
        <v/>
      </c>
      <c r="N65" s="13" t="str">
        <f t="shared" si="5"/>
        <v/>
      </c>
      <c r="O65" s="13" t="str">
        <f t="shared" si="6"/>
        <v/>
      </c>
      <c r="P65" s="13" t="str">
        <f t="shared" si="7"/>
        <v/>
      </c>
    </row>
    <row r="66" spans="1:16" ht="13" x14ac:dyDescent="0.15">
      <c r="A66" s="13" t="s">
        <v>27</v>
      </c>
      <c r="B66" s="13" t="s">
        <v>695</v>
      </c>
      <c r="C66" s="13" t="s">
        <v>693</v>
      </c>
      <c r="D66" s="13" t="s">
        <v>691</v>
      </c>
      <c r="E66" s="13" t="s">
        <v>690</v>
      </c>
      <c r="F66" s="13" t="s">
        <v>692</v>
      </c>
      <c r="G66" s="13" t="s">
        <v>344</v>
      </c>
      <c r="H66" s="103"/>
      <c r="I66" s="13" t="str">
        <f t="shared" si="0"/>
        <v>Work</v>
      </c>
      <c r="J66" s="13" t="str">
        <f t="shared" si="1"/>
        <v>School</v>
      </c>
      <c r="K66" s="13" t="str">
        <f t="shared" si="2"/>
        <v>Religion</v>
      </c>
      <c r="L66" s="13" t="str">
        <f t="shared" si="3"/>
        <v>Family</v>
      </c>
      <c r="M66" s="13" t="str">
        <f t="shared" si="4"/>
        <v>Grocery</v>
      </c>
      <c r="N66" s="13" t="str">
        <f t="shared" si="5"/>
        <v/>
      </c>
      <c r="O66" s="13" t="str">
        <f t="shared" si="6"/>
        <v>Public Space</v>
      </c>
      <c r="P66" s="13" t="str">
        <f t="shared" si="7"/>
        <v/>
      </c>
    </row>
    <row r="67" spans="1:16" ht="13" x14ac:dyDescent="0.15">
      <c r="A67" s="13" t="s">
        <v>27</v>
      </c>
      <c r="B67" s="13" t="s">
        <v>690</v>
      </c>
      <c r="C67" s="13" t="s">
        <v>692</v>
      </c>
      <c r="D67" s="13" t="s">
        <v>344</v>
      </c>
      <c r="E67" s="13" t="s">
        <v>344</v>
      </c>
      <c r="F67" s="13" t="s">
        <v>344</v>
      </c>
      <c r="G67" s="13" t="s">
        <v>344</v>
      </c>
      <c r="H67" s="103"/>
      <c r="I67" s="13" t="str">
        <f t="shared" si="0"/>
        <v>Work</v>
      </c>
      <c r="J67" s="13" t="str">
        <f t="shared" si="1"/>
        <v/>
      </c>
      <c r="K67" s="13" t="str">
        <f t="shared" si="2"/>
        <v/>
      </c>
      <c r="L67" s="13" t="str">
        <f t="shared" si="3"/>
        <v/>
      </c>
      <c r="M67" s="13" t="str">
        <f t="shared" si="4"/>
        <v>Grocery</v>
      </c>
      <c r="N67" s="13" t="str">
        <f t="shared" si="5"/>
        <v/>
      </c>
      <c r="O67" s="13" t="str">
        <f t="shared" si="6"/>
        <v>Public Space</v>
      </c>
      <c r="P67" s="13" t="str">
        <f t="shared" si="7"/>
        <v/>
      </c>
    </row>
    <row r="68" spans="1:16" ht="13" x14ac:dyDescent="0.15">
      <c r="A68" s="13" t="s">
        <v>27</v>
      </c>
      <c r="B68" s="13" t="s">
        <v>693</v>
      </c>
      <c r="C68" s="13" t="s">
        <v>691</v>
      </c>
      <c r="D68" s="13" t="s">
        <v>690</v>
      </c>
      <c r="E68" s="13" t="s">
        <v>694</v>
      </c>
      <c r="F68" s="13" t="s">
        <v>692</v>
      </c>
      <c r="G68" s="13" t="s">
        <v>344</v>
      </c>
      <c r="H68" s="103"/>
      <c r="I68" s="13" t="str">
        <f t="shared" si="0"/>
        <v>Work</v>
      </c>
      <c r="J68" s="13" t="str">
        <f t="shared" si="1"/>
        <v/>
      </c>
      <c r="K68" s="13" t="str">
        <f t="shared" si="2"/>
        <v>Religion</v>
      </c>
      <c r="L68" s="13" t="str">
        <f t="shared" si="3"/>
        <v>Family</v>
      </c>
      <c r="M68" s="13" t="str">
        <f t="shared" si="4"/>
        <v>Grocery</v>
      </c>
      <c r="N68" s="13" t="str">
        <f t="shared" si="5"/>
        <v>Doctor</v>
      </c>
      <c r="O68" s="13" t="str">
        <f t="shared" si="6"/>
        <v>Public Space</v>
      </c>
      <c r="P68" s="13" t="str">
        <f t="shared" si="7"/>
        <v/>
      </c>
    </row>
    <row r="69" spans="1:16" ht="13" x14ac:dyDescent="0.15">
      <c r="A69" s="13" t="s">
        <v>27</v>
      </c>
      <c r="B69" s="13" t="s">
        <v>691</v>
      </c>
      <c r="C69" s="13" t="s">
        <v>690</v>
      </c>
      <c r="D69" s="13" t="s">
        <v>692</v>
      </c>
      <c r="E69" s="13" t="s">
        <v>344</v>
      </c>
      <c r="F69" s="13" t="s">
        <v>344</v>
      </c>
      <c r="G69" s="13" t="s">
        <v>344</v>
      </c>
      <c r="H69" s="103"/>
      <c r="I69" s="13" t="str">
        <f t="shared" si="0"/>
        <v>Work</v>
      </c>
      <c r="J69" s="13" t="str">
        <f t="shared" si="1"/>
        <v/>
      </c>
      <c r="K69" s="13" t="str">
        <f t="shared" si="2"/>
        <v/>
      </c>
      <c r="L69" s="13" t="str">
        <f t="shared" si="3"/>
        <v>Family</v>
      </c>
      <c r="M69" s="13" t="str">
        <f t="shared" si="4"/>
        <v>Grocery</v>
      </c>
      <c r="N69" s="13" t="str">
        <f t="shared" si="5"/>
        <v/>
      </c>
      <c r="O69" s="13" t="str">
        <f t="shared" si="6"/>
        <v>Public Space</v>
      </c>
      <c r="P69" s="13" t="str">
        <f t="shared" si="7"/>
        <v/>
      </c>
    </row>
    <row r="70" spans="1:16" ht="13" x14ac:dyDescent="0.15">
      <c r="A70" s="13" t="s">
        <v>691</v>
      </c>
      <c r="B70" s="13" t="s">
        <v>690</v>
      </c>
      <c r="C70" s="13" t="s">
        <v>344</v>
      </c>
      <c r="D70" s="13" t="s">
        <v>344</v>
      </c>
      <c r="E70" s="13" t="s">
        <v>344</v>
      </c>
      <c r="F70" s="13" t="s">
        <v>344</v>
      </c>
      <c r="G70" s="13" t="s">
        <v>344</v>
      </c>
      <c r="H70" s="103"/>
      <c r="I70" s="13" t="str">
        <f t="shared" si="0"/>
        <v/>
      </c>
      <c r="J70" s="13" t="str">
        <f t="shared" si="1"/>
        <v/>
      </c>
      <c r="K70" s="13" t="str">
        <f t="shared" si="2"/>
        <v/>
      </c>
      <c r="L70" s="13" t="str">
        <f t="shared" si="3"/>
        <v>Family</v>
      </c>
      <c r="M70" s="13" t="str">
        <f t="shared" si="4"/>
        <v>Grocery</v>
      </c>
      <c r="N70" s="13" t="str">
        <f t="shared" si="5"/>
        <v/>
      </c>
      <c r="O70" s="13" t="str">
        <f t="shared" si="6"/>
        <v/>
      </c>
      <c r="P70" s="13" t="str">
        <f t="shared" si="7"/>
        <v/>
      </c>
    </row>
    <row r="71" spans="1:16" ht="13" x14ac:dyDescent="0.15">
      <c r="A71" s="13" t="s">
        <v>695</v>
      </c>
      <c r="B71" s="13" t="s">
        <v>693</v>
      </c>
      <c r="C71" s="13" t="s">
        <v>691</v>
      </c>
      <c r="D71" s="13" t="s">
        <v>690</v>
      </c>
      <c r="E71" s="13" t="s">
        <v>694</v>
      </c>
      <c r="F71" s="13" t="s">
        <v>344</v>
      </c>
      <c r="G71" s="13" t="s">
        <v>344</v>
      </c>
      <c r="H71" s="103"/>
      <c r="I71" s="13" t="str">
        <f t="shared" si="0"/>
        <v/>
      </c>
      <c r="J71" s="13" t="str">
        <f t="shared" si="1"/>
        <v>School</v>
      </c>
      <c r="K71" s="13" t="str">
        <f t="shared" si="2"/>
        <v>Religion</v>
      </c>
      <c r="L71" s="13" t="str">
        <f t="shared" si="3"/>
        <v>Family</v>
      </c>
      <c r="M71" s="13" t="str">
        <f t="shared" si="4"/>
        <v>Grocery</v>
      </c>
      <c r="N71" s="13" t="str">
        <f t="shared" si="5"/>
        <v>Doctor</v>
      </c>
      <c r="O71" s="13" t="str">
        <f t="shared" si="6"/>
        <v/>
      </c>
      <c r="P71" s="13" t="str">
        <f t="shared" si="7"/>
        <v/>
      </c>
    </row>
    <row r="72" spans="1:16" ht="13" x14ac:dyDescent="0.15">
      <c r="A72" s="13" t="s">
        <v>691</v>
      </c>
      <c r="B72" s="13" t="s">
        <v>690</v>
      </c>
      <c r="C72" s="13" t="s">
        <v>692</v>
      </c>
      <c r="D72" s="13" t="s">
        <v>127</v>
      </c>
      <c r="E72" s="13" t="s">
        <v>344</v>
      </c>
      <c r="F72" s="13" t="s">
        <v>344</v>
      </c>
      <c r="G72" s="13" t="s">
        <v>344</v>
      </c>
      <c r="H72" s="103"/>
      <c r="I72" s="13" t="str">
        <f t="shared" si="0"/>
        <v/>
      </c>
      <c r="J72" s="13" t="str">
        <f t="shared" si="1"/>
        <v/>
      </c>
      <c r="K72" s="13" t="str">
        <f t="shared" si="2"/>
        <v/>
      </c>
      <c r="L72" s="13" t="str">
        <f t="shared" si="3"/>
        <v>Family</v>
      </c>
      <c r="M72" s="13" t="str">
        <f t="shared" si="4"/>
        <v>Grocery</v>
      </c>
      <c r="N72" s="13" t="str">
        <f t="shared" si="5"/>
        <v/>
      </c>
      <c r="O72" s="13" t="str">
        <f t="shared" si="6"/>
        <v>Public Space</v>
      </c>
      <c r="P72" s="13" t="str">
        <f t="shared" si="7"/>
        <v>Other</v>
      </c>
    </row>
    <row r="73" spans="1:16" ht="13" x14ac:dyDescent="0.15">
      <c r="A73" s="13" t="s">
        <v>691</v>
      </c>
      <c r="B73" s="13" t="s">
        <v>692</v>
      </c>
      <c r="C73" s="13" t="s">
        <v>344</v>
      </c>
      <c r="D73" s="13" t="s">
        <v>344</v>
      </c>
      <c r="E73" s="13" t="s">
        <v>344</v>
      </c>
      <c r="F73" s="13" t="s">
        <v>344</v>
      </c>
      <c r="G73" s="13" t="s">
        <v>344</v>
      </c>
      <c r="H73" s="103"/>
      <c r="I73" s="13" t="str">
        <f t="shared" si="0"/>
        <v/>
      </c>
      <c r="J73" s="13" t="str">
        <f t="shared" si="1"/>
        <v/>
      </c>
      <c r="K73" s="13" t="str">
        <f t="shared" si="2"/>
        <v/>
      </c>
      <c r="L73" s="13" t="str">
        <f t="shared" si="3"/>
        <v>Family</v>
      </c>
      <c r="M73" s="13" t="str">
        <f t="shared" si="4"/>
        <v/>
      </c>
      <c r="N73" s="13" t="str">
        <f t="shared" si="5"/>
        <v/>
      </c>
      <c r="O73" s="13" t="str">
        <f t="shared" si="6"/>
        <v>Public Space</v>
      </c>
      <c r="P73" s="13" t="str">
        <f t="shared" si="7"/>
        <v/>
      </c>
    </row>
    <row r="74" spans="1:16" ht="13" x14ac:dyDescent="0.15">
      <c r="A74" s="13" t="s">
        <v>695</v>
      </c>
      <c r="B74" s="13" t="s">
        <v>691</v>
      </c>
      <c r="C74" s="13" t="s">
        <v>718</v>
      </c>
      <c r="D74" s="13" t="s">
        <v>344</v>
      </c>
      <c r="E74" s="13" t="s">
        <v>344</v>
      </c>
      <c r="F74" s="13" t="s">
        <v>344</v>
      </c>
      <c r="G74" s="13" t="s">
        <v>344</v>
      </c>
      <c r="H74" s="103"/>
      <c r="I74" s="13" t="str">
        <f t="shared" si="0"/>
        <v/>
      </c>
      <c r="J74" s="13" t="str">
        <f t="shared" si="1"/>
        <v>School</v>
      </c>
      <c r="K74" s="13" t="str">
        <f t="shared" si="2"/>
        <v/>
      </c>
      <c r="L74" s="13" t="str">
        <f t="shared" si="3"/>
        <v>Family</v>
      </c>
      <c r="M74" s="13" t="str">
        <f t="shared" si="4"/>
        <v/>
      </c>
      <c r="N74" s="13" t="str">
        <f t="shared" si="5"/>
        <v/>
      </c>
      <c r="O74" s="13" t="str">
        <f t="shared" si="6"/>
        <v/>
      </c>
      <c r="P74" s="13" t="str">
        <f t="shared" si="7"/>
        <v>Other</v>
      </c>
    </row>
    <row r="75" spans="1:16" ht="13" x14ac:dyDescent="0.15">
      <c r="A75" s="13" t="s">
        <v>27</v>
      </c>
      <c r="B75" s="13" t="s">
        <v>693</v>
      </c>
      <c r="C75" s="13" t="s">
        <v>691</v>
      </c>
      <c r="D75" s="13" t="s">
        <v>690</v>
      </c>
      <c r="E75" s="13" t="s">
        <v>694</v>
      </c>
      <c r="F75" s="13" t="s">
        <v>692</v>
      </c>
      <c r="G75" s="13" t="s">
        <v>344</v>
      </c>
      <c r="H75" s="103"/>
      <c r="I75" s="13" t="str">
        <f t="shared" si="0"/>
        <v>Work</v>
      </c>
      <c r="J75" s="13" t="str">
        <f t="shared" si="1"/>
        <v/>
      </c>
      <c r="K75" s="13" t="str">
        <f t="shared" si="2"/>
        <v>Religion</v>
      </c>
      <c r="L75" s="13" t="str">
        <f t="shared" si="3"/>
        <v>Family</v>
      </c>
      <c r="M75" s="13" t="str">
        <f t="shared" si="4"/>
        <v>Grocery</v>
      </c>
      <c r="N75" s="13" t="str">
        <f t="shared" si="5"/>
        <v>Doctor</v>
      </c>
      <c r="O75" s="13" t="str">
        <f t="shared" si="6"/>
        <v>Public Space</v>
      </c>
      <c r="P75" s="13" t="str">
        <f t="shared" si="7"/>
        <v/>
      </c>
    </row>
    <row r="76" spans="1:16" ht="13" x14ac:dyDescent="0.15">
      <c r="A76" s="13" t="s">
        <v>27</v>
      </c>
      <c r="B76" s="13" t="s">
        <v>695</v>
      </c>
      <c r="C76" s="13" t="s">
        <v>693</v>
      </c>
      <c r="D76" s="13" t="s">
        <v>691</v>
      </c>
      <c r="E76" s="13" t="s">
        <v>690</v>
      </c>
      <c r="F76" s="13" t="s">
        <v>344</v>
      </c>
      <c r="G76" s="13" t="s">
        <v>344</v>
      </c>
      <c r="H76" s="103"/>
      <c r="I76" s="13" t="str">
        <f t="shared" si="0"/>
        <v>Work</v>
      </c>
      <c r="J76" s="13" t="str">
        <f t="shared" si="1"/>
        <v>School</v>
      </c>
      <c r="K76" s="13" t="str">
        <f t="shared" si="2"/>
        <v>Religion</v>
      </c>
      <c r="L76" s="13" t="str">
        <f t="shared" si="3"/>
        <v>Family</v>
      </c>
      <c r="M76" s="13" t="str">
        <f t="shared" si="4"/>
        <v>Grocery</v>
      </c>
      <c r="N76" s="13" t="str">
        <f t="shared" si="5"/>
        <v/>
      </c>
      <c r="O76" s="13" t="str">
        <f t="shared" si="6"/>
        <v/>
      </c>
      <c r="P76" s="13" t="str">
        <f t="shared" si="7"/>
        <v/>
      </c>
    </row>
    <row r="77" spans="1:16" ht="13" x14ac:dyDescent="0.15">
      <c r="A77" s="13" t="s">
        <v>694</v>
      </c>
      <c r="B77" s="13" t="s">
        <v>344</v>
      </c>
      <c r="C77" s="13" t="s">
        <v>344</v>
      </c>
      <c r="D77" s="13" t="s">
        <v>344</v>
      </c>
      <c r="E77" s="13" t="s">
        <v>344</v>
      </c>
      <c r="F77" s="13" t="s">
        <v>344</v>
      </c>
      <c r="G77" s="13" t="s">
        <v>344</v>
      </c>
      <c r="H77" s="103"/>
      <c r="I77" s="13" t="str">
        <f t="shared" si="0"/>
        <v/>
      </c>
      <c r="J77" s="13" t="str">
        <f t="shared" si="1"/>
        <v/>
      </c>
      <c r="K77" s="13" t="str">
        <f t="shared" si="2"/>
        <v/>
      </c>
      <c r="L77" s="13" t="str">
        <f t="shared" si="3"/>
        <v/>
      </c>
      <c r="M77" s="13" t="str">
        <f t="shared" si="4"/>
        <v/>
      </c>
      <c r="N77" s="13" t="str">
        <f t="shared" si="5"/>
        <v>Doctor</v>
      </c>
      <c r="O77" s="13" t="str">
        <f t="shared" si="6"/>
        <v/>
      </c>
      <c r="P77" s="13" t="str">
        <f t="shared" si="7"/>
        <v/>
      </c>
    </row>
    <row r="78" spans="1:16" ht="13" x14ac:dyDescent="0.15">
      <c r="A78" s="13" t="s">
        <v>691</v>
      </c>
      <c r="B78" s="13" t="s">
        <v>692</v>
      </c>
      <c r="C78" s="13" t="s">
        <v>344</v>
      </c>
      <c r="D78" s="13" t="s">
        <v>344</v>
      </c>
      <c r="E78" s="13" t="s">
        <v>344</v>
      </c>
      <c r="F78" s="13" t="s">
        <v>344</v>
      </c>
      <c r="G78" s="13" t="s">
        <v>344</v>
      </c>
      <c r="H78" s="103"/>
      <c r="I78" s="13" t="str">
        <f t="shared" si="0"/>
        <v/>
      </c>
      <c r="J78" s="13" t="str">
        <f t="shared" si="1"/>
        <v/>
      </c>
      <c r="K78" s="13" t="str">
        <f t="shared" si="2"/>
        <v/>
      </c>
      <c r="L78" s="13" t="str">
        <f t="shared" si="3"/>
        <v>Family</v>
      </c>
      <c r="M78" s="13" t="str">
        <f t="shared" si="4"/>
        <v/>
      </c>
      <c r="N78" s="13" t="str">
        <f t="shared" si="5"/>
        <v/>
      </c>
      <c r="O78" s="13" t="str">
        <f t="shared" si="6"/>
        <v>Public Space</v>
      </c>
      <c r="P78" s="13" t="str">
        <f t="shared" si="7"/>
        <v/>
      </c>
    </row>
    <row r="79" spans="1:16" ht="13" x14ac:dyDescent="0.15">
      <c r="A79" s="13" t="s">
        <v>691</v>
      </c>
      <c r="B79" s="13" t="s">
        <v>690</v>
      </c>
      <c r="C79" s="13" t="s">
        <v>692</v>
      </c>
      <c r="D79" s="13" t="s">
        <v>344</v>
      </c>
      <c r="E79" s="13" t="s">
        <v>344</v>
      </c>
      <c r="F79" s="13" t="s">
        <v>344</v>
      </c>
      <c r="G79" s="13" t="s">
        <v>344</v>
      </c>
      <c r="H79" s="103"/>
      <c r="I79" s="13" t="str">
        <f t="shared" si="0"/>
        <v/>
      </c>
      <c r="J79" s="13" t="str">
        <f t="shared" si="1"/>
        <v/>
      </c>
      <c r="K79" s="13" t="str">
        <f t="shared" si="2"/>
        <v/>
      </c>
      <c r="L79" s="13" t="str">
        <f t="shared" si="3"/>
        <v>Family</v>
      </c>
      <c r="M79" s="13" t="str">
        <f t="shared" si="4"/>
        <v>Grocery</v>
      </c>
      <c r="N79" s="13" t="str">
        <f t="shared" si="5"/>
        <v/>
      </c>
      <c r="O79" s="13" t="str">
        <f t="shared" si="6"/>
        <v>Public Space</v>
      </c>
      <c r="P79" s="13" t="str">
        <f t="shared" si="7"/>
        <v/>
      </c>
    </row>
    <row r="80" spans="1:16" ht="13" x14ac:dyDescent="0.15">
      <c r="A80" s="13" t="s">
        <v>27</v>
      </c>
      <c r="B80" s="13" t="s">
        <v>693</v>
      </c>
      <c r="C80" s="13" t="s">
        <v>691</v>
      </c>
      <c r="D80" s="13" t="s">
        <v>690</v>
      </c>
      <c r="E80" s="13" t="s">
        <v>694</v>
      </c>
      <c r="F80" s="13" t="s">
        <v>344</v>
      </c>
      <c r="G80" s="13" t="s">
        <v>344</v>
      </c>
      <c r="H80" s="103"/>
      <c r="I80" s="13" t="str">
        <f t="shared" si="0"/>
        <v>Work</v>
      </c>
      <c r="J80" s="13" t="str">
        <f t="shared" si="1"/>
        <v/>
      </c>
      <c r="K80" s="13" t="str">
        <f t="shared" si="2"/>
        <v>Religion</v>
      </c>
      <c r="L80" s="13" t="str">
        <f t="shared" si="3"/>
        <v>Family</v>
      </c>
      <c r="M80" s="13" t="str">
        <f t="shared" si="4"/>
        <v>Grocery</v>
      </c>
      <c r="N80" s="13" t="str">
        <f t="shared" si="5"/>
        <v>Doctor</v>
      </c>
      <c r="O80" s="13" t="str">
        <f t="shared" si="6"/>
        <v/>
      </c>
      <c r="P80" s="13" t="str">
        <f t="shared" si="7"/>
        <v/>
      </c>
    </row>
    <row r="81" spans="1:16" ht="13" x14ac:dyDescent="0.15">
      <c r="A81" s="13" t="s">
        <v>27</v>
      </c>
      <c r="B81" s="13" t="s">
        <v>693</v>
      </c>
      <c r="C81" s="13" t="s">
        <v>690</v>
      </c>
      <c r="D81" s="13" t="s">
        <v>694</v>
      </c>
      <c r="E81" s="13" t="s">
        <v>344</v>
      </c>
      <c r="F81" s="13" t="s">
        <v>344</v>
      </c>
      <c r="G81" s="13" t="s">
        <v>344</v>
      </c>
      <c r="H81" s="103"/>
      <c r="I81" s="13" t="str">
        <f t="shared" si="0"/>
        <v>Work</v>
      </c>
      <c r="J81" s="13" t="str">
        <f t="shared" si="1"/>
        <v/>
      </c>
      <c r="K81" s="13" t="str">
        <f t="shared" si="2"/>
        <v>Religion</v>
      </c>
      <c r="L81" s="13" t="str">
        <f t="shared" si="3"/>
        <v/>
      </c>
      <c r="M81" s="13" t="str">
        <f t="shared" si="4"/>
        <v>Grocery</v>
      </c>
      <c r="N81" s="13" t="str">
        <f t="shared" si="5"/>
        <v>Doctor</v>
      </c>
      <c r="O81" s="13" t="str">
        <f t="shared" si="6"/>
        <v/>
      </c>
      <c r="P81" s="13" t="str">
        <f t="shared" si="7"/>
        <v/>
      </c>
    </row>
    <row r="82" spans="1:16" ht="13" x14ac:dyDescent="0.15">
      <c r="A82" s="13" t="s">
        <v>27</v>
      </c>
      <c r="B82" s="13" t="s">
        <v>691</v>
      </c>
      <c r="C82" s="13" t="s">
        <v>344</v>
      </c>
      <c r="D82" s="13" t="s">
        <v>344</v>
      </c>
      <c r="E82" s="13" t="s">
        <v>344</v>
      </c>
      <c r="F82" s="13" t="s">
        <v>344</v>
      </c>
      <c r="G82" s="13" t="s">
        <v>344</v>
      </c>
      <c r="H82" s="103"/>
      <c r="I82" s="13" t="str">
        <f t="shared" si="0"/>
        <v>Work</v>
      </c>
      <c r="J82" s="13" t="str">
        <f t="shared" si="1"/>
        <v/>
      </c>
      <c r="K82" s="13" t="str">
        <f t="shared" si="2"/>
        <v/>
      </c>
      <c r="L82" s="13" t="str">
        <f t="shared" si="3"/>
        <v>Family</v>
      </c>
      <c r="M82" s="13" t="str">
        <f t="shared" si="4"/>
        <v/>
      </c>
      <c r="N82" s="13" t="str">
        <f t="shared" si="5"/>
        <v/>
      </c>
      <c r="O82" s="13" t="str">
        <f t="shared" si="6"/>
        <v/>
      </c>
      <c r="P82" s="13" t="str">
        <f t="shared" si="7"/>
        <v/>
      </c>
    </row>
    <row r="83" spans="1:16" ht="13" x14ac:dyDescent="0.15">
      <c r="A83" s="13" t="s">
        <v>27</v>
      </c>
      <c r="B83" s="13" t="s">
        <v>691</v>
      </c>
      <c r="C83" s="13" t="s">
        <v>690</v>
      </c>
      <c r="D83" s="13" t="s">
        <v>344</v>
      </c>
      <c r="E83" s="13" t="s">
        <v>344</v>
      </c>
      <c r="F83" s="13" t="s">
        <v>344</v>
      </c>
      <c r="G83" s="13" t="s">
        <v>344</v>
      </c>
      <c r="H83" s="103"/>
      <c r="I83" s="13" t="str">
        <f t="shared" si="0"/>
        <v>Work</v>
      </c>
      <c r="J83" s="13" t="str">
        <f t="shared" si="1"/>
        <v/>
      </c>
      <c r="K83" s="13" t="str">
        <f t="shared" si="2"/>
        <v/>
      </c>
      <c r="L83" s="13" t="str">
        <f t="shared" si="3"/>
        <v>Family</v>
      </c>
      <c r="M83" s="13" t="str">
        <f t="shared" si="4"/>
        <v>Grocery</v>
      </c>
      <c r="N83" s="13" t="str">
        <f t="shared" si="5"/>
        <v/>
      </c>
      <c r="O83" s="13" t="str">
        <f t="shared" si="6"/>
        <v/>
      </c>
      <c r="P83" s="13" t="str">
        <f t="shared" si="7"/>
        <v/>
      </c>
    </row>
    <row r="84" spans="1:16" ht="13" x14ac:dyDescent="0.15">
      <c r="A84" s="13" t="s">
        <v>691</v>
      </c>
      <c r="B84" s="13" t="s">
        <v>692</v>
      </c>
      <c r="C84" s="13" t="s">
        <v>344</v>
      </c>
      <c r="D84" s="13" t="s">
        <v>344</v>
      </c>
      <c r="E84" s="13" t="s">
        <v>344</v>
      </c>
      <c r="F84" s="13" t="s">
        <v>344</v>
      </c>
      <c r="G84" s="13" t="s">
        <v>344</v>
      </c>
      <c r="H84" s="103"/>
      <c r="I84" s="13" t="str">
        <f t="shared" si="0"/>
        <v/>
      </c>
      <c r="J84" s="13" t="str">
        <f t="shared" si="1"/>
        <v/>
      </c>
      <c r="K84" s="13" t="str">
        <f t="shared" si="2"/>
        <v/>
      </c>
      <c r="L84" s="13" t="str">
        <f t="shared" si="3"/>
        <v>Family</v>
      </c>
      <c r="M84" s="13" t="str">
        <f t="shared" si="4"/>
        <v/>
      </c>
      <c r="N84" s="13" t="str">
        <f t="shared" si="5"/>
        <v/>
      </c>
      <c r="O84" s="13" t="str">
        <f t="shared" si="6"/>
        <v>Public Space</v>
      </c>
      <c r="P84" s="13" t="str">
        <f t="shared" si="7"/>
        <v/>
      </c>
    </row>
    <row r="85" spans="1:16" ht="13" x14ac:dyDescent="0.15">
      <c r="A85" s="13" t="s">
        <v>691</v>
      </c>
      <c r="B85" s="13" t="s">
        <v>690</v>
      </c>
      <c r="C85" s="13" t="s">
        <v>344</v>
      </c>
      <c r="D85" s="13" t="s">
        <v>344</v>
      </c>
      <c r="E85" s="13" t="s">
        <v>344</v>
      </c>
      <c r="F85" s="13" t="s">
        <v>344</v>
      </c>
      <c r="G85" s="13" t="s">
        <v>344</v>
      </c>
      <c r="H85" s="103"/>
      <c r="I85" s="13" t="str">
        <f t="shared" si="0"/>
        <v/>
      </c>
      <c r="J85" s="13" t="str">
        <f t="shared" si="1"/>
        <v/>
      </c>
      <c r="K85" s="13" t="str">
        <f t="shared" si="2"/>
        <v/>
      </c>
      <c r="L85" s="13" t="str">
        <f t="shared" si="3"/>
        <v>Family</v>
      </c>
      <c r="M85" s="13" t="str">
        <f t="shared" si="4"/>
        <v>Grocery</v>
      </c>
      <c r="N85" s="13" t="str">
        <f t="shared" si="5"/>
        <v/>
      </c>
      <c r="O85" s="13" t="str">
        <f t="shared" si="6"/>
        <v/>
      </c>
      <c r="P85" s="13" t="str">
        <f t="shared" si="7"/>
        <v/>
      </c>
    </row>
    <row r="86" spans="1:16" ht="13" x14ac:dyDescent="0.15">
      <c r="A86" s="13" t="s">
        <v>691</v>
      </c>
      <c r="B86" s="13" t="s">
        <v>690</v>
      </c>
      <c r="C86" s="13" t="s">
        <v>692</v>
      </c>
      <c r="D86" s="13" t="s">
        <v>344</v>
      </c>
      <c r="E86" s="13" t="s">
        <v>344</v>
      </c>
      <c r="F86" s="13" t="s">
        <v>344</v>
      </c>
      <c r="G86" s="13" t="s">
        <v>344</v>
      </c>
      <c r="H86" s="103"/>
      <c r="I86" s="13" t="str">
        <f t="shared" si="0"/>
        <v/>
      </c>
      <c r="J86" s="13" t="str">
        <f t="shared" si="1"/>
        <v/>
      </c>
      <c r="K86" s="13" t="str">
        <f t="shared" si="2"/>
        <v/>
      </c>
      <c r="L86" s="13" t="str">
        <f t="shared" si="3"/>
        <v>Family</v>
      </c>
      <c r="M86" s="13" t="str">
        <f t="shared" si="4"/>
        <v>Grocery</v>
      </c>
      <c r="N86" s="13" t="str">
        <f t="shared" si="5"/>
        <v/>
      </c>
      <c r="O86" s="13" t="str">
        <f t="shared" si="6"/>
        <v>Public Space</v>
      </c>
      <c r="P86" s="13" t="str">
        <f t="shared" si="7"/>
        <v/>
      </c>
    </row>
    <row r="87" spans="1:16" ht="13" x14ac:dyDescent="0.15">
      <c r="A87" s="13" t="s">
        <v>27</v>
      </c>
      <c r="B87" s="13" t="s">
        <v>693</v>
      </c>
      <c r="C87" s="13" t="s">
        <v>691</v>
      </c>
      <c r="D87" s="13" t="s">
        <v>690</v>
      </c>
      <c r="E87" s="13" t="s">
        <v>344</v>
      </c>
      <c r="F87" s="13" t="s">
        <v>344</v>
      </c>
      <c r="G87" s="13" t="s">
        <v>344</v>
      </c>
      <c r="H87" s="103"/>
      <c r="I87" s="13" t="str">
        <f t="shared" si="0"/>
        <v>Work</v>
      </c>
      <c r="J87" s="13" t="str">
        <f t="shared" si="1"/>
        <v/>
      </c>
      <c r="K87" s="13" t="str">
        <f t="shared" si="2"/>
        <v>Religion</v>
      </c>
      <c r="L87" s="13" t="str">
        <f t="shared" si="3"/>
        <v>Family</v>
      </c>
      <c r="M87" s="13" t="str">
        <f t="shared" si="4"/>
        <v>Grocery</v>
      </c>
      <c r="N87" s="13" t="str">
        <f t="shared" si="5"/>
        <v/>
      </c>
      <c r="O87" s="13" t="str">
        <f t="shared" si="6"/>
        <v/>
      </c>
      <c r="P87" s="13" t="str">
        <f t="shared" si="7"/>
        <v/>
      </c>
    </row>
    <row r="88" spans="1:16" ht="13" x14ac:dyDescent="0.15">
      <c r="A88" s="13" t="s">
        <v>27</v>
      </c>
      <c r="B88" s="13" t="s">
        <v>691</v>
      </c>
      <c r="C88" s="13" t="s">
        <v>690</v>
      </c>
      <c r="D88" s="13" t="s">
        <v>344</v>
      </c>
      <c r="E88" s="13" t="s">
        <v>344</v>
      </c>
      <c r="F88" s="13" t="s">
        <v>344</v>
      </c>
      <c r="G88" s="13" t="s">
        <v>344</v>
      </c>
      <c r="H88" s="103"/>
      <c r="I88" s="13" t="str">
        <f t="shared" si="0"/>
        <v>Work</v>
      </c>
      <c r="J88" s="13" t="str">
        <f t="shared" si="1"/>
        <v/>
      </c>
      <c r="K88" s="13" t="str">
        <f t="shared" si="2"/>
        <v/>
      </c>
      <c r="L88" s="13" t="str">
        <f t="shared" si="3"/>
        <v>Family</v>
      </c>
      <c r="M88" s="13" t="str">
        <f t="shared" si="4"/>
        <v>Grocery</v>
      </c>
      <c r="N88" s="13" t="str">
        <f t="shared" si="5"/>
        <v/>
      </c>
      <c r="O88" s="13" t="str">
        <f t="shared" si="6"/>
        <v/>
      </c>
      <c r="P88" s="13" t="str">
        <f t="shared" si="7"/>
        <v/>
      </c>
    </row>
    <row r="89" spans="1:16" ht="13" x14ac:dyDescent="0.15">
      <c r="A89" s="13" t="s">
        <v>695</v>
      </c>
      <c r="B89" s="13" t="s">
        <v>691</v>
      </c>
      <c r="C89" s="13" t="s">
        <v>690</v>
      </c>
      <c r="D89" s="13" t="s">
        <v>694</v>
      </c>
      <c r="E89" s="13" t="s">
        <v>692</v>
      </c>
      <c r="F89" s="13" t="s">
        <v>344</v>
      </c>
      <c r="G89" s="13" t="s">
        <v>344</v>
      </c>
      <c r="H89" s="103"/>
      <c r="I89" s="13" t="str">
        <f t="shared" si="0"/>
        <v/>
      </c>
      <c r="J89" s="13" t="str">
        <f t="shared" si="1"/>
        <v>School</v>
      </c>
      <c r="K89" s="13" t="str">
        <f t="shared" si="2"/>
        <v/>
      </c>
      <c r="L89" s="13" t="str">
        <f t="shared" si="3"/>
        <v>Family</v>
      </c>
      <c r="M89" s="13" t="str">
        <f t="shared" si="4"/>
        <v>Grocery</v>
      </c>
      <c r="N89" s="13" t="str">
        <f t="shared" si="5"/>
        <v>Doctor</v>
      </c>
      <c r="O89" s="13" t="str">
        <f t="shared" si="6"/>
        <v>Public Space</v>
      </c>
      <c r="P89" s="13" t="str">
        <f t="shared" si="7"/>
        <v/>
      </c>
    </row>
    <row r="90" spans="1:16" ht="13" x14ac:dyDescent="0.15">
      <c r="A90" s="13" t="s">
        <v>436</v>
      </c>
      <c r="B90" s="13" t="s">
        <v>344</v>
      </c>
      <c r="C90" s="13" t="s">
        <v>344</v>
      </c>
      <c r="D90" s="13" t="s">
        <v>344</v>
      </c>
      <c r="E90" s="13" t="s">
        <v>344</v>
      </c>
      <c r="F90" s="13" t="s">
        <v>344</v>
      </c>
      <c r="G90" s="13" t="s">
        <v>344</v>
      </c>
      <c r="H90" s="103"/>
      <c r="I90" s="13" t="str">
        <f t="shared" si="0"/>
        <v/>
      </c>
      <c r="J90" s="13" t="str">
        <f t="shared" si="1"/>
        <v/>
      </c>
      <c r="K90" s="13" t="str">
        <f t="shared" si="2"/>
        <v/>
      </c>
      <c r="L90" s="13" t="str">
        <f t="shared" si="3"/>
        <v/>
      </c>
      <c r="M90" s="13" t="str">
        <f t="shared" si="4"/>
        <v/>
      </c>
      <c r="N90" s="13" t="str">
        <f t="shared" si="5"/>
        <v/>
      </c>
      <c r="O90" s="13" t="str">
        <f t="shared" si="6"/>
        <v/>
      </c>
      <c r="P90" s="13" t="str">
        <f t="shared" si="7"/>
        <v>Other</v>
      </c>
    </row>
    <row r="91" spans="1:16" ht="13" x14ac:dyDescent="0.15">
      <c r="A91" s="13" t="s">
        <v>690</v>
      </c>
      <c r="B91" s="13" t="s">
        <v>344</v>
      </c>
      <c r="C91" s="13" t="s">
        <v>344</v>
      </c>
      <c r="D91" s="13" t="s">
        <v>344</v>
      </c>
      <c r="E91" s="13" t="s">
        <v>344</v>
      </c>
      <c r="F91" s="13" t="s">
        <v>344</v>
      </c>
      <c r="G91" s="13" t="s">
        <v>344</v>
      </c>
      <c r="H91" s="103"/>
      <c r="I91" s="13" t="str">
        <f t="shared" si="0"/>
        <v/>
      </c>
      <c r="J91" s="13" t="str">
        <f t="shared" si="1"/>
        <v/>
      </c>
      <c r="K91" s="13" t="str">
        <f t="shared" si="2"/>
        <v/>
      </c>
      <c r="L91" s="13" t="str">
        <f t="shared" si="3"/>
        <v/>
      </c>
      <c r="M91" s="13" t="str">
        <f t="shared" si="4"/>
        <v>Grocery</v>
      </c>
      <c r="N91" s="13" t="str">
        <f t="shared" si="5"/>
        <v/>
      </c>
      <c r="O91" s="13" t="str">
        <f t="shared" si="6"/>
        <v/>
      </c>
      <c r="P91" s="13" t="str">
        <f t="shared" si="7"/>
        <v/>
      </c>
    </row>
    <row r="92" spans="1:16" ht="13" x14ac:dyDescent="0.15">
      <c r="A92" s="13" t="s">
        <v>27</v>
      </c>
      <c r="B92" s="13" t="s">
        <v>695</v>
      </c>
      <c r="C92" s="13" t="s">
        <v>690</v>
      </c>
      <c r="D92" s="13" t="s">
        <v>694</v>
      </c>
      <c r="E92" s="13" t="s">
        <v>344</v>
      </c>
      <c r="F92" s="13" t="s">
        <v>344</v>
      </c>
      <c r="G92" s="13" t="s">
        <v>344</v>
      </c>
      <c r="H92" s="103"/>
      <c r="I92" s="13" t="str">
        <f t="shared" si="0"/>
        <v>Work</v>
      </c>
      <c r="J92" s="13" t="str">
        <f t="shared" si="1"/>
        <v>School</v>
      </c>
      <c r="K92" s="13" t="str">
        <f t="shared" si="2"/>
        <v/>
      </c>
      <c r="L92" s="13" t="str">
        <f t="shared" si="3"/>
        <v/>
      </c>
      <c r="M92" s="13" t="str">
        <f t="shared" si="4"/>
        <v>Grocery</v>
      </c>
      <c r="N92" s="13" t="str">
        <f t="shared" si="5"/>
        <v>Doctor</v>
      </c>
      <c r="O92" s="13" t="str">
        <f t="shared" si="6"/>
        <v/>
      </c>
      <c r="P92" s="13" t="str">
        <f t="shared" si="7"/>
        <v/>
      </c>
    </row>
    <row r="93" spans="1:16" ht="13" x14ac:dyDescent="0.15">
      <c r="A93" s="13" t="s">
        <v>27</v>
      </c>
      <c r="B93" s="13" t="s">
        <v>691</v>
      </c>
      <c r="C93" s="13" t="s">
        <v>344</v>
      </c>
      <c r="D93" s="13" t="s">
        <v>344</v>
      </c>
      <c r="E93" s="13" t="s">
        <v>344</v>
      </c>
      <c r="F93" s="13" t="s">
        <v>344</v>
      </c>
      <c r="G93" s="13" t="s">
        <v>344</v>
      </c>
      <c r="H93" s="103"/>
      <c r="I93" s="13" t="str">
        <f t="shared" si="0"/>
        <v>Work</v>
      </c>
      <c r="J93" s="13" t="str">
        <f t="shared" si="1"/>
        <v/>
      </c>
      <c r="K93" s="13" t="str">
        <f t="shared" si="2"/>
        <v/>
      </c>
      <c r="L93" s="13" t="str">
        <f t="shared" si="3"/>
        <v>Family</v>
      </c>
      <c r="M93" s="13" t="str">
        <f t="shared" si="4"/>
        <v/>
      </c>
      <c r="N93" s="13" t="str">
        <f t="shared" si="5"/>
        <v/>
      </c>
      <c r="O93" s="13" t="str">
        <f t="shared" si="6"/>
        <v/>
      </c>
      <c r="P93" s="13" t="str">
        <f t="shared" si="7"/>
        <v/>
      </c>
    </row>
    <row r="94" spans="1:16" ht="13" x14ac:dyDescent="0.15">
      <c r="A94" s="13" t="s">
        <v>27</v>
      </c>
      <c r="B94" s="13" t="s">
        <v>691</v>
      </c>
      <c r="C94" s="13" t="s">
        <v>690</v>
      </c>
      <c r="D94" s="13" t="s">
        <v>344</v>
      </c>
      <c r="E94" s="13" t="s">
        <v>344</v>
      </c>
      <c r="F94" s="13" t="s">
        <v>344</v>
      </c>
      <c r="G94" s="13" t="s">
        <v>344</v>
      </c>
      <c r="H94" s="103"/>
      <c r="I94" s="13" t="str">
        <f t="shared" si="0"/>
        <v>Work</v>
      </c>
      <c r="J94" s="13" t="str">
        <f t="shared" si="1"/>
        <v/>
      </c>
      <c r="K94" s="13" t="str">
        <f t="shared" si="2"/>
        <v/>
      </c>
      <c r="L94" s="13" t="str">
        <f t="shared" si="3"/>
        <v>Family</v>
      </c>
      <c r="M94" s="13" t="str">
        <f t="shared" si="4"/>
        <v>Grocery</v>
      </c>
      <c r="N94" s="13" t="str">
        <f t="shared" si="5"/>
        <v/>
      </c>
      <c r="O94" s="13" t="str">
        <f t="shared" si="6"/>
        <v/>
      </c>
      <c r="P94" s="13" t="str">
        <f t="shared" si="7"/>
        <v/>
      </c>
    </row>
    <row r="95" spans="1:16" ht="13" x14ac:dyDescent="0.15">
      <c r="A95" s="13" t="e">
        <v>#VALUE!</v>
      </c>
      <c r="B95" s="13" t="s">
        <v>344</v>
      </c>
      <c r="C95" s="13" t="s">
        <v>344</v>
      </c>
      <c r="D95" s="13" t="s">
        <v>344</v>
      </c>
      <c r="E95" s="13" t="s">
        <v>344</v>
      </c>
      <c r="F95" s="13" t="s">
        <v>344</v>
      </c>
      <c r="G95" s="13" t="s">
        <v>344</v>
      </c>
      <c r="H95" s="103"/>
      <c r="I95" s="13" t="str">
        <f t="shared" si="0"/>
        <v/>
      </c>
      <c r="J95" s="13" t="str">
        <f t="shared" si="1"/>
        <v/>
      </c>
      <c r="K95" s="13" t="str">
        <f t="shared" si="2"/>
        <v/>
      </c>
      <c r="L95" s="13" t="str">
        <f t="shared" si="3"/>
        <v/>
      </c>
      <c r="M95" s="13" t="str">
        <f t="shared" si="4"/>
        <v/>
      </c>
      <c r="N95" s="13" t="str">
        <f t="shared" si="5"/>
        <v/>
      </c>
      <c r="O95" s="13" t="str">
        <f t="shared" si="6"/>
        <v/>
      </c>
      <c r="P95" s="13" t="str">
        <f t="shared" si="7"/>
        <v/>
      </c>
    </row>
    <row r="96" spans="1:16" ht="13" x14ac:dyDescent="0.15">
      <c r="A96" s="13" t="s">
        <v>27</v>
      </c>
      <c r="B96" s="13" t="s">
        <v>690</v>
      </c>
      <c r="C96" s="13" t="s">
        <v>694</v>
      </c>
      <c r="D96" s="13" t="s">
        <v>344</v>
      </c>
      <c r="E96" s="13" t="s">
        <v>344</v>
      </c>
      <c r="F96" s="13" t="s">
        <v>344</v>
      </c>
      <c r="G96" s="13" t="s">
        <v>344</v>
      </c>
      <c r="H96" s="103"/>
      <c r="I96" s="13" t="str">
        <f t="shared" si="0"/>
        <v>Work</v>
      </c>
      <c r="J96" s="13" t="str">
        <f t="shared" si="1"/>
        <v/>
      </c>
      <c r="K96" s="13" t="str">
        <f t="shared" si="2"/>
        <v/>
      </c>
      <c r="L96" s="13" t="str">
        <f t="shared" si="3"/>
        <v/>
      </c>
      <c r="M96" s="13" t="str">
        <f t="shared" si="4"/>
        <v>Grocery</v>
      </c>
      <c r="N96" s="13" t="str">
        <f t="shared" si="5"/>
        <v>Doctor</v>
      </c>
      <c r="O96" s="13" t="str">
        <f t="shared" si="6"/>
        <v/>
      </c>
      <c r="P96" s="13" t="str">
        <f t="shared" si="7"/>
        <v/>
      </c>
    </row>
    <row r="97" spans="1:16" ht="13" x14ac:dyDescent="0.15">
      <c r="A97" s="13" t="s">
        <v>690</v>
      </c>
      <c r="B97" s="13" t="s">
        <v>344</v>
      </c>
      <c r="C97" s="13" t="s">
        <v>344</v>
      </c>
      <c r="D97" s="13" t="s">
        <v>344</v>
      </c>
      <c r="E97" s="13" t="s">
        <v>344</v>
      </c>
      <c r="F97" s="13" t="s">
        <v>344</v>
      </c>
      <c r="G97" s="13" t="s">
        <v>344</v>
      </c>
      <c r="H97" s="103"/>
      <c r="I97" s="13" t="str">
        <f t="shared" si="0"/>
        <v/>
      </c>
      <c r="J97" s="13" t="str">
        <f t="shared" si="1"/>
        <v/>
      </c>
      <c r="K97" s="13" t="str">
        <f t="shared" si="2"/>
        <v/>
      </c>
      <c r="L97" s="13" t="str">
        <f t="shared" si="3"/>
        <v/>
      </c>
      <c r="M97" s="13" t="str">
        <f t="shared" si="4"/>
        <v>Grocery</v>
      </c>
      <c r="N97" s="13" t="str">
        <f t="shared" si="5"/>
        <v/>
      </c>
      <c r="O97" s="13" t="str">
        <f t="shared" si="6"/>
        <v/>
      </c>
      <c r="P97" s="13" t="str">
        <f t="shared" si="7"/>
        <v/>
      </c>
    </row>
    <row r="98" spans="1:16" ht="13" x14ac:dyDescent="0.15">
      <c r="A98" s="13" t="s">
        <v>692</v>
      </c>
      <c r="B98" s="13" t="s">
        <v>344</v>
      </c>
      <c r="C98" s="13" t="s">
        <v>344</v>
      </c>
      <c r="D98" s="13" t="s">
        <v>344</v>
      </c>
      <c r="E98" s="13" t="s">
        <v>344</v>
      </c>
      <c r="F98" s="13" t="s">
        <v>344</v>
      </c>
      <c r="G98" s="13" t="s">
        <v>344</v>
      </c>
      <c r="H98" s="103"/>
      <c r="I98" s="13" t="str">
        <f t="shared" si="0"/>
        <v/>
      </c>
      <c r="J98" s="13" t="str">
        <f t="shared" si="1"/>
        <v/>
      </c>
      <c r="K98" s="13" t="str">
        <f t="shared" si="2"/>
        <v/>
      </c>
      <c r="L98" s="13" t="str">
        <f t="shared" si="3"/>
        <v/>
      </c>
      <c r="M98" s="13" t="str">
        <f t="shared" si="4"/>
        <v/>
      </c>
      <c r="N98" s="13" t="str">
        <f t="shared" si="5"/>
        <v/>
      </c>
      <c r="O98" s="13" t="str">
        <f t="shared" si="6"/>
        <v>Public Space</v>
      </c>
      <c r="P98" s="13" t="str">
        <f t="shared" si="7"/>
        <v/>
      </c>
    </row>
    <row r="99" spans="1:16" ht="13" x14ac:dyDescent="0.15">
      <c r="A99" s="13" t="s">
        <v>27</v>
      </c>
      <c r="B99" s="13" t="s">
        <v>691</v>
      </c>
      <c r="C99" s="13" t="s">
        <v>690</v>
      </c>
      <c r="D99" s="13" t="s">
        <v>692</v>
      </c>
      <c r="E99" s="13" t="s">
        <v>344</v>
      </c>
      <c r="F99" s="13" t="s">
        <v>344</v>
      </c>
      <c r="G99" s="13" t="s">
        <v>344</v>
      </c>
      <c r="H99" s="103"/>
      <c r="I99" s="13" t="str">
        <f t="shared" si="0"/>
        <v>Work</v>
      </c>
      <c r="J99" s="13" t="str">
        <f t="shared" si="1"/>
        <v/>
      </c>
      <c r="K99" s="13" t="str">
        <f t="shared" si="2"/>
        <v/>
      </c>
      <c r="L99" s="13" t="str">
        <f t="shared" si="3"/>
        <v>Family</v>
      </c>
      <c r="M99" s="13" t="str">
        <f t="shared" si="4"/>
        <v>Grocery</v>
      </c>
      <c r="N99" s="13" t="str">
        <f t="shared" si="5"/>
        <v/>
      </c>
      <c r="O99" s="13" t="str">
        <f t="shared" si="6"/>
        <v>Public Space</v>
      </c>
      <c r="P99" s="13" t="str">
        <f t="shared" si="7"/>
        <v/>
      </c>
    </row>
    <row r="100" spans="1:16" ht="13" x14ac:dyDescent="0.15">
      <c r="A100" s="13" t="s">
        <v>27</v>
      </c>
      <c r="B100" s="13" t="s">
        <v>695</v>
      </c>
      <c r="C100" s="13" t="s">
        <v>344</v>
      </c>
      <c r="D100" s="13" t="s">
        <v>344</v>
      </c>
      <c r="E100" s="13" t="s">
        <v>344</v>
      </c>
      <c r="F100" s="13" t="s">
        <v>344</v>
      </c>
      <c r="G100" s="13" t="s">
        <v>344</v>
      </c>
      <c r="H100" s="103"/>
      <c r="I100" s="13" t="str">
        <f t="shared" si="0"/>
        <v>Work</v>
      </c>
      <c r="J100" s="13" t="str">
        <f t="shared" si="1"/>
        <v>School</v>
      </c>
      <c r="K100" s="13" t="str">
        <f t="shared" si="2"/>
        <v/>
      </c>
      <c r="L100" s="13" t="str">
        <f t="shared" si="3"/>
        <v/>
      </c>
      <c r="M100" s="13" t="str">
        <f t="shared" si="4"/>
        <v/>
      </c>
      <c r="N100" s="13" t="str">
        <f t="shared" si="5"/>
        <v/>
      </c>
      <c r="O100" s="13" t="str">
        <f t="shared" si="6"/>
        <v/>
      </c>
      <c r="P100" s="13" t="str">
        <f t="shared" si="7"/>
        <v/>
      </c>
    </row>
    <row r="101" spans="1:16" ht="13" x14ac:dyDescent="0.15">
      <c r="A101" s="13" t="s">
        <v>462</v>
      </c>
      <c r="B101" s="13" t="s">
        <v>344</v>
      </c>
      <c r="C101" s="13" t="s">
        <v>344</v>
      </c>
      <c r="D101" s="13" t="s">
        <v>344</v>
      </c>
      <c r="E101" s="13" t="s">
        <v>344</v>
      </c>
      <c r="F101" s="13" t="s">
        <v>344</v>
      </c>
      <c r="G101" s="13" t="s">
        <v>344</v>
      </c>
      <c r="H101" s="103"/>
      <c r="I101" s="13" t="str">
        <f t="shared" si="0"/>
        <v/>
      </c>
      <c r="J101" s="13" t="str">
        <f t="shared" si="1"/>
        <v/>
      </c>
      <c r="K101" s="13" t="str">
        <f t="shared" si="2"/>
        <v/>
      </c>
      <c r="L101" s="13" t="str">
        <f t="shared" si="3"/>
        <v/>
      </c>
      <c r="M101" s="13" t="str">
        <f t="shared" si="4"/>
        <v/>
      </c>
      <c r="N101" s="13" t="str">
        <f t="shared" si="5"/>
        <v/>
      </c>
      <c r="O101" s="13" t="str">
        <f t="shared" si="6"/>
        <v/>
      </c>
      <c r="P101" s="13" t="str">
        <f t="shared" si="7"/>
        <v>Other</v>
      </c>
    </row>
    <row r="102" spans="1:16" ht="13" x14ac:dyDescent="0.15">
      <c r="A102" s="13" t="s">
        <v>27</v>
      </c>
      <c r="B102" s="13" t="s">
        <v>344</v>
      </c>
      <c r="C102" s="13" t="s">
        <v>344</v>
      </c>
      <c r="D102" s="13" t="s">
        <v>344</v>
      </c>
      <c r="E102" s="13" t="s">
        <v>344</v>
      </c>
      <c r="F102" s="13" t="s">
        <v>344</v>
      </c>
      <c r="G102" s="13" t="s">
        <v>344</v>
      </c>
      <c r="H102" s="103"/>
      <c r="I102" s="13" t="str">
        <f t="shared" si="0"/>
        <v>Work</v>
      </c>
      <c r="J102" s="13" t="str">
        <f t="shared" si="1"/>
        <v/>
      </c>
      <c r="K102" s="13" t="str">
        <f t="shared" si="2"/>
        <v/>
      </c>
      <c r="L102" s="13" t="str">
        <f t="shared" si="3"/>
        <v/>
      </c>
      <c r="M102" s="13" t="str">
        <f t="shared" si="4"/>
        <v/>
      </c>
      <c r="N102" s="13" t="str">
        <f t="shared" si="5"/>
        <v/>
      </c>
      <c r="O102" s="13" t="str">
        <f t="shared" si="6"/>
        <v/>
      </c>
      <c r="P102" s="13" t="str">
        <f t="shared" si="7"/>
        <v/>
      </c>
    </row>
    <row r="103" spans="1:16" ht="13" x14ac:dyDescent="0.15">
      <c r="A103" s="13" t="s">
        <v>27</v>
      </c>
      <c r="B103" s="13" t="s">
        <v>691</v>
      </c>
      <c r="C103" s="13" t="s">
        <v>690</v>
      </c>
      <c r="D103" s="13" t="s">
        <v>344</v>
      </c>
      <c r="E103" s="13" t="s">
        <v>344</v>
      </c>
      <c r="F103" s="13" t="s">
        <v>344</v>
      </c>
      <c r="G103" s="13" t="s">
        <v>344</v>
      </c>
      <c r="H103" s="103"/>
      <c r="I103" s="13" t="str">
        <f t="shared" si="0"/>
        <v>Work</v>
      </c>
      <c r="J103" s="13" t="str">
        <f t="shared" si="1"/>
        <v/>
      </c>
      <c r="K103" s="13" t="str">
        <f t="shared" si="2"/>
        <v/>
      </c>
      <c r="L103" s="13" t="str">
        <f t="shared" si="3"/>
        <v>Family</v>
      </c>
      <c r="M103" s="13" t="str">
        <f t="shared" si="4"/>
        <v>Grocery</v>
      </c>
      <c r="N103" s="13" t="str">
        <f t="shared" si="5"/>
        <v/>
      </c>
      <c r="O103" s="13" t="str">
        <f t="shared" si="6"/>
        <v/>
      </c>
      <c r="P103" s="13" t="str">
        <f t="shared" si="7"/>
        <v/>
      </c>
    </row>
    <row r="104" spans="1:16" ht="13" x14ac:dyDescent="0.15">
      <c r="A104" s="13" t="s">
        <v>693</v>
      </c>
      <c r="B104" s="13" t="s">
        <v>690</v>
      </c>
      <c r="C104" s="13" t="s">
        <v>694</v>
      </c>
      <c r="D104" s="13" t="s">
        <v>692</v>
      </c>
      <c r="E104" s="13" t="s">
        <v>344</v>
      </c>
      <c r="F104" s="13" t="s">
        <v>344</v>
      </c>
      <c r="G104" s="13" t="s">
        <v>344</v>
      </c>
      <c r="H104" s="103"/>
      <c r="I104" s="13" t="str">
        <f t="shared" si="0"/>
        <v/>
      </c>
      <c r="J104" s="13" t="str">
        <f t="shared" si="1"/>
        <v/>
      </c>
      <c r="K104" s="13" t="str">
        <f t="shared" si="2"/>
        <v>Religion</v>
      </c>
      <c r="L104" s="13" t="str">
        <f t="shared" si="3"/>
        <v/>
      </c>
      <c r="M104" s="13" t="str">
        <f t="shared" si="4"/>
        <v>Grocery</v>
      </c>
      <c r="N104" s="13" t="str">
        <f t="shared" si="5"/>
        <v>Doctor</v>
      </c>
      <c r="O104" s="13" t="str">
        <f t="shared" si="6"/>
        <v>Public Space</v>
      </c>
      <c r="P104" s="13" t="str">
        <f t="shared" si="7"/>
        <v/>
      </c>
    </row>
    <row r="105" spans="1:16" ht="13" x14ac:dyDescent="0.15">
      <c r="A105" s="13" t="s">
        <v>27</v>
      </c>
      <c r="B105" s="13" t="s">
        <v>693</v>
      </c>
      <c r="C105" s="13" t="s">
        <v>691</v>
      </c>
      <c r="D105" s="13" t="s">
        <v>690</v>
      </c>
      <c r="E105" s="13" t="s">
        <v>694</v>
      </c>
      <c r="F105" s="13" t="s">
        <v>344</v>
      </c>
      <c r="G105" s="13" t="s">
        <v>344</v>
      </c>
      <c r="H105" s="103"/>
      <c r="I105" s="13" t="str">
        <f t="shared" si="0"/>
        <v>Work</v>
      </c>
      <c r="J105" s="13" t="str">
        <f t="shared" si="1"/>
        <v/>
      </c>
      <c r="K105" s="13" t="str">
        <f t="shared" si="2"/>
        <v>Religion</v>
      </c>
      <c r="L105" s="13" t="str">
        <f t="shared" si="3"/>
        <v>Family</v>
      </c>
      <c r="M105" s="13" t="str">
        <f t="shared" si="4"/>
        <v>Grocery</v>
      </c>
      <c r="N105" s="13" t="str">
        <f t="shared" si="5"/>
        <v>Doctor</v>
      </c>
      <c r="O105" s="13" t="str">
        <f t="shared" si="6"/>
        <v/>
      </c>
      <c r="P105" s="13" t="str">
        <f t="shared" si="7"/>
        <v/>
      </c>
    </row>
    <row r="106" spans="1:16" ht="13" x14ac:dyDescent="0.15">
      <c r="A106" s="13" t="s">
        <v>695</v>
      </c>
      <c r="B106" s="13" t="s">
        <v>691</v>
      </c>
      <c r="C106" s="13" t="s">
        <v>694</v>
      </c>
      <c r="D106" s="13" t="s">
        <v>344</v>
      </c>
      <c r="E106" s="13" t="s">
        <v>344</v>
      </c>
      <c r="F106" s="13" t="s">
        <v>344</v>
      </c>
      <c r="G106" s="13" t="s">
        <v>344</v>
      </c>
      <c r="H106" s="103"/>
      <c r="I106" s="13" t="str">
        <f t="shared" si="0"/>
        <v/>
      </c>
      <c r="J106" s="13" t="str">
        <f t="shared" si="1"/>
        <v>School</v>
      </c>
      <c r="K106" s="13" t="str">
        <f t="shared" si="2"/>
        <v/>
      </c>
      <c r="L106" s="13" t="str">
        <f t="shared" si="3"/>
        <v>Family</v>
      </c>
      <c r="M106" s="13" t="str">
        <f t="shared" si="4"/>
        <v/>
      </c>
      <c r="N106" s="13" t="str">
        <f t="shared" si="5"/>
        <v>Doctor</v>
      </c>
      <c r="O106" s="13" t="str">
        <f t="shared" si="6"/>
        <v/>
      </c>
      <c r="P106" s="13" t="str">
        <f t="shared" si="7"/>
        <v/>
      </c>
    </row>
    <row r="107" spans="1:16" ht="13" x14ac:dyDescent="0.15">
      <c r="A107" s="13" t="s">
        <v>27</v>
      </c>
      <c r="B107" s="13" t="s">
        <v>344</v>
      </c>
      <c r="C107" s="13" t="s">
        <v>344</v>
      </c>
      <c r="D107" s="13" t="s">
        <v>344</v>
      </c>
      <c r="E107" s="13" t="s">
        <v>344</v>
      </c>
      <c r="F107" s="13" t="s">
        <v>344</v>
      </c>
      <c r="G107" s="13" t="s">
        <v>344</v>
      </c>
      <c r="H107" s="103"/>
      <c r="I107" s="13" t="str">
        <f t="shared" si="0"/>
        <v>Work</v>
      </c>
      <c r="J107" s="13" t="str">
        <f t="shared" si="1"/>
        <v/>
      </c>
      <c r="K107" s="13" t="str">
        <f t="shared" si="2"/>
        <v/>
      </c>
      <c r="L107" s="13" t="str">
        <f t="shared" si="3"/>
        <v/>
      </c>
      <c r="M107" s="13" t="str">
        <f t="shared" si="4"/>
        <v/>
      </c>
      <c r="N107" s="13" t="str">
        <f t="shared" si="5"/>
        <v/>
      </c>
      <c r="O107" s="13" t="str">
        <f t="shared" si="6"/>
        <v/>
      </c>
      <c r="P107" s="13" t="str">
        <f t="shared" si="7"/>
        <v/>
      </c>
    </row>
    <row r="108" spans="1:16" ht="13" x14ac:dyDescent="0.15">
      <c r="A108" s="13" t="s">
        <v>692</v>
      </c>
      <c r="B108" s="13" t="s">
        <v>344</v>
      </c>
      <c r="C108" s="13" t="s">
        <v>344</v>
      </c>
      <c r="D108" s="13" t="s">
        <v>344</v>
      </c>
      <c r="E108" s="13" t="s">
        <v>344</v>
      </c>
      <c r="F108" s="13" t="s">
        <v>344</v>
      </c>
      <c r="G108" s="13" t="s">
        <v>344</v>
      </c>
      <c r="H108" s="103"/>
      <c r="I108" s="13" t="str">
        <f t="shared" si="0"/>
        <v/>
      </c>
      <c r="J108" s="13" t="str">
        <f t="shared" si="1"/>
        <v/>
      </c>
      <c r="K108" s="13" t="str">
        <f t="shared" si="2"/>
        <v/>
      </c>
      <c r="L108" s="13" t="str">
        <f t="shared" si="3"/>
        <v/>
      </c>
      <c r="M108" s="13" t="str">
        <f t="shared" si="4"/>
        <v/>
      </c>
      <c r="N108" s="13" t="str">
        <f t="shared" si="5"/>
        <v/>
      </c>
      <c r="O108" s="13" t="str">
        <f t="shared" si="6"/>
        <v>Public Space</v>
      </c>
      <c r="P108" s="13" t="str">
        <f t="shared" si="7"/>
        <v/>
      </c>
    </row>
    <row r="109" spans="1:16" ht="13" x14ac:dyDescent="0.15">
      <c r="A109" s="13" t="s">
        <v>27</v>
      </c>
      <c r="B109" s="13" t="s">
        <v>691</v>
      </c>
      <c r="C109" s="13" t="s">
        <v>690</v>
      </c>
      <c r="D109" s="13" t="s">
        <v>344</v>
      </c>
      <c r="E109" s="13" t="s">
        <v>344</v>
      </c>
      <c r="F109" s="13" t="s">
        <v>344</v>
      </c>
      <c r="G109" s="13" t="s">
        <v>344</v>
      </c>
      <c r="H109" s="103"/>
      <c r="I109" s="13" t="str">
        <f t="shared" si="0"/>
        <v>Work</v>
      </c>
      <c r="J109" s="13" t="str">
        <f t="shared" si="1"/>
        <v/>
      </c>
      <c r="K109" s="13" t="str">
        <f t="shared" si="2"/>
        <v/>
      </c>
      <c r="L109" s="13" t="str">
        <f t="shared" si="3"/>
        <v>Family</v>
      </c>
      <c r="M109" s="13" t="str">
        <f t="shared" si="4"/>
        <v>Grocery</v>
      </c>
      <c r="N109" s="13" t="str">
        <f t="shared" si="5"/>
        <v/>
      </c>
      <c r="O109" s="13" t="str">
        <f t="shared" si="6"/>
        <v/>
      </c>
      <c r="P109" s="13" t="str">
        <f t="shared" si="7"/>
        <v/>
      </c>
    </row>
    <row r="110" spans="1:16" ht="13" x14ac:dyDescent="0.15">
      <c r="A110" s="13" t="s">
        <v>27</v>
      </c>
      <c r="B110" s="13" t="s">
        <v>344</v>
      </c>
      <c r="C110" s="13" t="s">
        <v>344</v>
      </c>
      <c r="D110" s="13" t="s">
        <v>344</v>
      </c>
      <c r="E110" s="13" t="s">
        <v>344</v>
      </c>
      <c r="F110" s="13" t="s">
        <v>344</v>
      </c>
      <c r="G110" s="13" t="s">
        <v>344</v>
      </c>
      <c r="H110" s="103"/>
      <c r="I110" s="13" t="str">
        <f t="shared" si="0"/>
        <v>Work</v>
      </c>
      <c r="J110" s="13" t="str">
        <f t="shared" si="1"/>
        <v/>
      </c>
      <c r="K110" s="13" t="str">
        <f t="shared" si="2"/>
        <v/>
      </c>
      <c r="L110" s="13" t="str">
        <f t="shared" si="3"/>
        <v/>
      </c>
      <c r="M110" s="13" t="str">
        <f t="shared" si="4"/>
        <v/>
      </c>
      <c r="N110" s="13" t="str">
        <f t="shared" si="5"/>
        <v/>
      </c>
      <c r="O110" s="13" t="str">
        <f t="shared" si="6"/>
        <v/>
      </c>
      <c r="P110" s="13" t="str">
        <f t="shared" si="7"/>
        <v/>
      </c>
    </row>
    <row r="111" spans="1:16" ht="13" x14ac:dyDescent="0.15">
      <c r="A111" s="13" t="s">
        <v>27</v>
      </c>
      <c r="B111" s="13" t="s">
        <v>691</v>
      </c>
      <c r="C111" s="13" t="s">
        <v>690</v>
      </c>
      <c r="D111" s="13" t="s">
        <v>692</v>
      </c>
      <c r="E111" s="13" t="s">
        <v>344</v>
      </c>
      <c r="F111" s="13" t="s">
        <v>344</v>
      </c>
      <c r="G111" s="13" t="s">
        <v>344</v>
      </c>
      <c r="H111" s="103"/>
      <c r="I111" s="13" t="str">
        <f t="shared" si="0"/>
        <v>Work</v>
      </c>
      <c r="J111" s="13" t="str">
        <f t="shared" si="1"/>
        <v/>
      </c>
      <c r="K111" s="13" t="str">
        <f t="shared" si="2"/>
        <v/>
      </c>
      <c r="L111" s="13" t="str">
        <f t="shared" si="3"/>
        <v>Family</v>
      </c>
      <c r="M111" s="13" t="str">
        <f t="shared" si="4"/>
        <v>Grocery</v>
      </c>
      <c r="N111" s="13" t="str">
        <f t="shared" si="5"/>
        <v/>
      </c>
      <c r="O111" s="13" t="str">
        <f t="shared" si="6"/>
        <v>Public Space</v>
      </c>
      <c r="P111" s="13" t="str">
        <f t="shared" si="7"/>
        <v/>
      </c>
    </row>
    <row r="112" spans="1:16" ht="13" x14ac:dyDescent="0.15">
      <c r="A112" s="13" t="s">
        <v>27</v>
      </c>
      <c r="B112" s="13" t="s">
        <v>695</v>
      </c>
      <c r="C112" s="13" t="s">
        <v>691</v>
      </c>
      <c r="D112" s="13" t="s">
        <v>344</v>
      </c>
      <c r="E112" s="13" t="s">
        <v>344</v>
      </c>
      <c r="F112" s="13" t="s">
        <v>344</v>
      </c>
      <c r="G112" s="13" t="s">
        <v>344</v>
      </c>
      <c r="H112" s="103"/>
      <c r="I112" s="13" t="str">
        <f t="shared" si="0"/>
        <v>Work</v>
      </c>
      <c r="J112" s="13" t="str">
        <f t="shared" si="1"/>
        <v>School</v>
      </c>
      <c r="K112" s="13" t="str">
        <f t="shared" si="2"/>
        <v/>
      </c>
      <c r="L112" s="13" t="str">
        <f t="shared" si="3"/>
        <v>Family</v>
      </c>
      <c r="M112" s="13" t="str">
        <f t="shared" si="4"/>
        <v/>
      </c>
      <c r="N112" s="13" t="str">
        <f t="shared" si="5"/>
        <v/>
      </c>
      <c r="O112" s="13" t="str">
        <f t="shared" si="6"/>
        <v/>
      </c>
      <c r="P112" s="13" t="str">
        <f t="shared" si="7"/>
        <v/>
      </c>
    </row>
    <row r="113" spans="1:16" ht="13" x14ac:dyDescent="0.15">
      <c r="A113" s="13" t="s">
        <v>27</v>
      </c>
      <c r="B113" s="13" t="s">
        <v>691</v>
      </c>
      <c r="C113" s="13" t="s">
        <v>690</v>
      </c>
      <c r="D113" s="13" t="s">
        <v>344</v>
      </c>
      <c r="E113" s="13" t="s">
        <v>344</v>
      </c>
      <c r="F113" s="13" t="s">
        <v>344</v>
      </c>
      <c r="G113" s="13" t="s">
        <v>344</v>
      </c>
      <c r="H113" s="103"/>
      <c r="I113" s="13" t="str">
        <f t="shared" si="0"/>
        <v>Work</v>
      </c>
      <c r="J113" s="13" t="str">
        <f t="shared" si="1"/>
        <v/>
      </c>
      <c r="K113" s="13" t="str">
        <f t="shared" si="2"/>
        <v/>
      </c>
      <c r="L113" s="13" t="str">
        <f t="shared" si="3"/>
        <v>Family</v>
      </c>
      <c r="M113" s="13" t="str">
        <f t="shared" si="4"/>
        <v>Grocery</v>
      </c>
      <c r="N113" s="13" t="str">
        <f t="shared" si="5"/>
        <v/>
      </c>
      <c r="O113" s="13" t="str">
        <f t="shared" si="6"/>
        <v/>
      </c>
      <c r="P113" s="13" t="str">
        <f t="shared" si="7"/>
        <v/>
      </c>
    </row>
    <row r="114" spans="1:16" ht="13" x14ac:dyDescent="0.15">
      <c r="A114" s="13" t="s">
        <v>27</v>
      </c>
      <c r="B114" s="13" t="s">
        <v>690</v>
      </c>
      <c r="C114" s="13" t="s">
        <v>694</v>
      </c>
      <c r="D114" s="13" t="s">
        <v>344</v>
      </c>
      <c r="E114" s="13" t="s">
        <v>344</v>
      </c>
      <c r="F114" s="13" t="s">
        <v>344</v>
      </c>
      <c r="G114" s="13" t="s">
        <v>344</v>
      </c>
      <c r="H114" s="103"/>
      <c r="I114" s="13" t="str">
        <f t="shared" si="0"/>
        <v>Work</v>
      </c>
      <c r="J114" s="13" t="str">
        <f t="shared" si="1"/>
        <v/>
      </c>
      <c r="K114" s="13" t="str">
        <f t="shared" si="2"/>
        <v/>
      </c>
      <c r="L114" s="13" t="str">
        <f t="shared" si="3"/>
        <v/>
      </c>
      <c r="M114" s="13" t="str">
        <f t="shared" si="4"/>
        <v>Grocery</v>
      </c>
      <c r="N114" s="13" t="str">
        <f t="shared" si="5"/>
        <v>Doctor</v>
      </c>
      <c r="O114" s="13" t="str">
        <f t="shared" si="6"/>
        <v/>
      </c>
      <c r="P114" s="13" t="str">
        <f t="shared" si="7"/>
        <v/>
      </c>
    </row>
    <row r="115" spans="1:16" ht="13" x14ac:dyDescent="0.15">
      <c r="A115" s="13" t="s">
        <v>27</v>
      </c>
      <c r="B115" s="13" t="s">
        <v>344</v>
      </c>
      <c r="C115" s="13" t="s">
        <v>344</v>
      </c>
      <c r="D115" s="13" t="s">
        <v>344</v>
      </c>
      <c r="E115" s="13" t="s">
        <v>344</v>
      </c>
      <c r="F115" s="13" t="s">
        <v>344</v>
      </c>
      <c r="G115" s="13" t="s">
        <v>344</v>
      </c>
      <c r="H115" s="103"/>
      <c r="I115" s="13" t="str">
        <f t="shared" si="0"/>
        <v>Work</v>
      </c>
      <c r="J115" s="13" t="str">
        <f t="shared" si="1"/>
        <v/>
      </c>
      <c r="K115" s="13" t="str">
        <f t="shared" si="2"/>
        <v/>
      </c>
      <c r="L115" s="13" t="str">
        <f t="shared" si="3"/>
        <v/>
      </c>
      <c r="M115" s="13" t="str">
        <f t="shared" si="4"/>
        <v/>
      </c>
      <c r="N115" s="13" t="str">
        <f t="shared" si="5"/>
        <v/>
      </c>
      <c r="O115" s="13" t="str">
        <f t="shared" si="6"/>
        <v/>
      </c>
      <c r="P115" s="13" t="str">
        <f t="shared" si="7"/>
        <v/>
      </c>
    </row>
    <row r="116" spans="1:16" ht="13" x14ac:dyDescent="0.15">
      <c r="A116" s="13" t="s">
        <v>691</v>
      </c>
      <c r="B116" s="13" t="s">
        <v>690</v>
      </c>
      <c r="C116" s="13" t="s">
        <v>344</v>
      </c>
      <c r="D116" s="13" t="s">
        <v>344</v>
      </c>
      <c r="E116" s="13" t="s">
        <v>344</v>
      </c>
      <c r="F116" s="13" t="s">
        <v>344</v>
      </c>
      <c r="G116" s="13" t="s">
        <v>344</v>
      </c>
      <c r="H116" s="103"/>
      <c r="I116" s="13" t="str">
        <f t="shared" si="0"/>
        <v/>
      </c>
      <c r="J116" s="13" t="str">
        <f t="shared" si="1"/>
        <v/>
      </c>
      <c r="K116" s="13" t="str">
        <f t="shared" si="2"/>
        <v/>
      </c>
      <c r="L116" s="13" t="str">
        <f t="shared" si="3"/>
        <v>Family</v>
      </c>
      <c r="M116" s="13" t="str">
        <f t="shared" si="4"/>
        <v>Grocery</v>
      </c>
      <c r="N116" s="13" t="str">
        <f t="shared" si="5"/>
        <v/>
      </c>
      <c r="O116" s="13" t="str">
        <f t="shared" si="6"/>
        <v/>
      </c>
      <c r="P116" s="13" t="str">
        <f t="shared" si="7"/>
        <v/>
      </c>
    </row>
    <row r="117" spans="1:16" ht="13" x14ac:dyDescent="0.15">
      <c r="A117" s="13" t="s">
        <v>27</v>
      </c>
      <c r="B117" s="13" t="s">
        <v>695</v>
      </c>
      <c r="C117" s="13" t="s">
        <v>691</v>
      </c>
      <c r="D117" s="13" t="s">
        <v>690</v>
      </c>
      <c r="E117" s="13" t="s">
        <v>694</v>
      </c>
      <c r="F117" s="13" t="s">
        <v>692</v>
      </c>
      <c r="G117" s="13" t="s">
        <v>344</v>
      </c>
      <c r="H117" s="103"/>
      <c r="I117" s="13" t="str">
        <f t="shared" si="0"/>
        <v>Work</v>
      </c>
      <c r="J117" s="13" t="str">
        <f t="shared" si="1"/>
        <v>School</v>
      </c>
      <c r="K117" s="13" t="str">
        <f t="shared" si="2"/>
        <v/>
      </c>
      <c r="L117" s="13" t="str">
        <f t="shared" si="3"/>
        <v>Family</v>
      </c>
      <c r="M117" s="13" t="str">
        <f t="shared" si="4"/>
        <v>Grocery</v>
      </c>
      <c r="N117" s="13" t="str">
        <f t="shared" si="5"/>
        <v>Doctor</v>
      </c>
      <c r="O117" s="13" t="str">
        <f t="shared" si="6"/>
        <v>Public Space</v>
      </c>
      <c r="P117" s="13" t="str">
        <f t="shared" si="7"/>
        <v/>
      </c>
    </row>
    <row r="118" spans="1:16" ht="13" x14ac:dyDescent="0.15">
      <c r="A118" s="13" t="s">
        <v>27</v>
      </c>
      <c r="B118" s="13" t="s">
        <v>695</v>
      </c>
      <c r="C118" s="13" t="s">
        <v>693</v>
      </c>
      <c r="D118" s="13" t="s">
        <v>691</v>
      </c>
      <c r="E118" s="13" t="s">
        <v>690</v>
      </c>
      <c r="F118" s="13" t="s">
        <v>694</v>
      </c>
      <c r="G118" s="13" t="s">
        <v>344</v>
      </c>
      <c r="H118" s="103"/>
      <c r="I118" s="13" t="str">
        <f t="shared" si="0"/>
        <v>Work</v>
      </c>
      <c r="J118" s="13" t="str">
        <f t="shared" si="1"/>
        <v>School</v>
      </c>
      <c r="K118" s="13" t="str">
        <f t="shared" si="2"/>
        <v>Religion</v>
      </c>
      <c r="L118" s="13" t="str">
        <f t="shared" si="3"/>
        <v>Family</v>
      </c>
      <c r="M118" s="13" t="str">
        <f t="shared" si="4"/>
        <v>Grocery</v>
      </c>
      <c r="N118" s="13" t="str">
        <f t="shared" si="5"/>
        <v>Doctor</v>
      </c>
      <c r="O118" s="13" t="str">
        <f t="shared" si="6"/>
        <v/>
      </c>
      <c r="P118" s="13" t="str">
        <f t="shared" si="7"/>
        <v/>
      </c>
    </row>
    <row r="119" spans="1:16" ht="13" x14ac:dyDescent="0.15">
      <c r="A119" s="13" t="s">
        <v>690</v>
      </c>
      <c r="B119" s="13" t="s">
        <v>344</v>
      </c>
      <c r="C119" s="13" t="s">
        <v>344</v>
      </c>
      <c r="D119" s="13" t="s">
        <v>344</v>
      </c>
      <c r="E119" s="13" t="s">
        <v>344</v>
      </c>
      <c r="F119" s="13" t="s">
        <v>344</v>
      </c>
      <c r="G119" s="13" t="s">
        <v>344</v>
      </c>
      <c r="H119" s="103"/>
      <c r="I119" s="13" t="str">
        <f t="shared" si="0"/>
        <v/>
      </c>
      <c r="J119" s="13" t="str">
        <f t="shared" si="1"/>
        <v/>
      </c>
      <c r="K119" s="13" t="str">
        <f t="shared" si="2"/>
        <v/>
      </c>
      <c r="L119" s="13" t="str">
        <f t="shared" si="3"/>
        <v/>
      </c>
      <c r="M119" s="13" t="str">
        <f t="shared" si="4"/>
        <v>Grocery</v>
      </c>
      <c r="N119" s="13" t="str">
        <f t="shared" si="5"/>
        <v/>
      </c>
      <c r="O119" s="13" t="str">
        <f t="shared" si="6"/>
        <v/>
      </c>
      <c r="P119" s="13" t="str">
        <f t="shared" si="7"/>
        <v/>
      </c>
    </row>
    <row r="120" spans="1:16" ht="13" x14ac:dyDescent="0.15">
      <c r="A120" s="13" t="s">
        <v>27</v>
      </c>
      <c r="B120" s="13" t="s">
        <v>344</v>
      </c>
      <c r="C120" s="13" t="s">
        <v>344</v>
      </c>
      <c r="D120" s="13" t="s">
        <v>344</v>
      </c>
      <c r="E120" s="13" t="s">
        <v>344</v>
      </c>
      <c r="F120" s="13" t="s">
        <v>344</v>
      </c>
      <c r="G120" s="13" t="s">
        <v>344</v>
      </c>
      <c r="H120" s="103"/>
      <c r="I120" s="13" t="str">
        <f t="shared" si="0"/>
        <v>Work</v>
      </c>
      <c r="J120" s="13" t="str">
        <f t="shared" si="1"/>
        <v/>
      </c>
      <c r="K120" s="13" t="str">
        <f t="shared" si="2"/>
        <v/>
      </c>
      <c r="L120" s="13" t="str">
        <f t="shared" si="3"/>
        <v/>
      </c>
      <c r="M120" s="13" t="str">
        <f t="shared" si="4"/>
        <v/>
      </c>
      <c r="N120" s="13" t="str">
        <f t="shared" si="5"/>
        <v/>
      </c>
      <c r="O120" s="13" t="str">
        <f t="shared" si="6"/>
        <v/>
      </c>
      <c r="P120" s="13" t="str">
        <f t="shared" si="7"/>
        <v/>
      </c>
    </row>
    <row r="121" spans="1:16" ht="13" x14ac:dyDescent="0.15">
      <c r="A121" s="13" t="s">
        <v>691</v>
      </c>
      <c r="B121" s="13" t="s">
        <v>694</v>
      </c>
      <c r="C121" s="13" t="s">
        <v>344</v>
      </c>
      <c r="D121" s="13" t="s">
        <v>344</v>
      </c>
      <c r="E121" s="13" t="s">
        <v>344</v>
      </c>
      <c r="F121" s="13" t="s">
        <v>344</v>
      </c>
      <c r="G121" s="13" t="s">
        <v>344</v>
      </c>
      <c r="H121" s="103"/>
      <c r="I121" s="13" t="str">
        <f t="shared" si="0"/>
        <v/>
      </c>
      <c r="J121" s="13" t="str">
        <f t="shared" si="1"/>
        <v/>
      </c>
      <c r="K121" s="13" t="str">
        <f t="shared" si="2"/>
        <v/>
      </c>
      <c r="L121" s="13" t="str">
        <f t="shared" si="3"/>
        <v>Family</v>
      </c>
      <c r="M121" s="13" t="str">
        <f t="shared" si="4"/>
        <v/>
      </c>
      <c r="N121" s="13" t="str">
        <f t="shared" si="5"/>
        <v>Doctor</v>
      </c>
      <c r="O121" s="13" t="str">
        <f t="shared" si="6"/>
        <v/>
      </c>
      <c r="P121" s="13" t="str">
        <f t="shared" si="7"/>
        <v/>
      </c>
    </row>
    <row r="122" spans="1:16" ht="13" x14ac:dyDescent="0.15">
      <c r="A122" s="13" t="s">
        <v>27</v>
      </c>
      <c r="B122" s="13" t="s">
        <v>690</v>
      </c>
      <c r="C122" s="13" t="s">
        <v>694</v>
      </c>
      <c r="D122" s="13" t="s">
        <v>344</v>
      </c>
      <c r="E122" s="13" t="s">
        <v>344</v>
      </c>
      <c r="F122" s="13" t="s">
        <v>344</v>
      </c>
      <c r="G122" s="13" t="s">
        <v>344</v>
      </c>
      <c r="H122" s="103"/>
      <c r="I122" s="13" t="str">
        <f t="shared" si="0"/>
        <v>Work</v>
      </c>
      <c r="J122" s="13" t="str">
        <f t="shared" si="1"/>
        <v/>
      </c>
      <c r="K122" s="13" t="str">
        <f t="shared" si="2"/>
        <v/>
      </c>
      <c r="L122" s="13" t="str">
        <f t="shared" si="3"/>
        <v/>
      </c>
      <c r="M122" s="13" t="str">
        <f t="shared" si="4"/>
        <v>Grocery</v>
      </c>
      <c r="N122" s="13" t="str">
        <f t="shared" si="5"/>
        <v>Doctor</v>
      </c>
      <c r="O122" s="13" t="str">
        <f t="shared" si="6"/>
        <v/>
      </c>
      <c r="P122" s="13" t="str">
        <f t="shared" si="7"/>
        <v/>
      </c>
    </row>
    <row r="123" spans="1:16" ht="13" x14ac:dyDescent="0.15">
      <c r="A123" s="13" t="s">
        <v>27</v>
      </c>
      <c r="B123" s="13" t="s">
        <v>695</v>
      </c>
      <c r="C123" s="13" t="s">
        <v>344</v>
      </c>
      <c r="D123" s="13" t="s">
        <v>344</v>
      </c>
      <c r="E123" s="13" t="s">
        <v>344</v>
      </c>
      <c r="F123" s="13" t="s">
        <v>344</v>
      </c>
      <c r="G123" s="13" t="s">
        <v>344</v>
      </c>
      <c r="H123" s="103"/>
      <c r="I123" s="13" t="str">
        <f t="shared" si="0"/>
        <v>Work</v>
      </c>
      <c r="J123" s="13" t="str">
        <f t="shared" si="1"/>
        <v>School</v>
      </c>
      <c r="K123" s="13" t="str">
        <f t="shared" si="2"/>
        <v/>
      </c>
      <c r="L123" s="13" t="str">
        <f t="shared" si="3"/>
        <v/>
      </c>
      <c r="M123" s="13" t="str">
        <f t="shared" si="4"/>
        <v/>
      </c>
      <c r="N123" s="13" t="str">
        <f t="shared" si="5"/>
        <v/>
      </c>
      <c r="O123" s="13" t="str">
        <f t="shared" si="6"/>
        <v/>
      </c>
      <c r="P123" s="13" t="str">
        <f t="shared" si="7"/>
        <v/>
      </c>
    </row>
    <row r="124" spans="1:16" ht="13" x14ac:dyDescent="0.15">
      <c r="A124" s="13" t="s">
        <v>27</v>
      </c>
      <c r="B124" s="13" t="s">
        <v>690</v>
      </c>
      <c r="C124" s="13" t="s">
        <v>344</v>
      </c>
      <c r="D124" s="13" t="s">
        <v>344</v>
      </c>
      <c r="E124" s="13" t="s">
        <v>344</v>
      </c>
      <c r="F124" s="13" t="s">
        <v>344</v>
      </c>
      <c r="G124" s="13" t="s">
        <v>344</v>
      </c>
      <c r="H124" s="103"/>
      <c r="I124" s="13" t="str">
        <f t="shared" si="0"/>
        <v>Work</v>
      </c>
      <c r="J124" s="13" t="str">
        <f t="shared" si="1"/>
        <v/>
      </c>
      <c r="K124" s="13" t="str">
        <f t="shared" si="2"/>
        <v/>
      </c>
      <c r="L124" s="13" t="str">
        <f t="shared" si="3"/>
        <v/>
      </c>
      <c r="M124" s="13" t="str">
        <f t="shared" si="4"/>
        <v>Grocery</v>
      </c>
      <c r="N124" s="13" t="str">
        <f t="shared" si="5"/>
        <v/>
      </c>
      <c r="O124" s="13" t="str">
        <f t="shared" si="6"/>
        <v/>
      </c>
      <c r="P124" s="13" t="str">
        <f t="shared" si="7"/>
        <v/>
      </c>
    </row>
    <row r="125" spans="1:16" ht="13" x14ac:dyDescent="0.15">
      <c r="A125" s="13" t="s">
        <v>27</v>
      </c>
      <c r="B125" s="13" t="s">
        <v>690</v>
      </c>
      <c r="C125" s="13" t="s">
        <v>344</v>
      </c>
      <c r="D125" s="13" t="s">
        <v>344</v>
      </c>
      <c r="E125" s="13" t="s">
        <v>344</v>
      </c>
      <c r="F125" s="13" t="s">
        <v>344</v>
      </c>
      <c r="G125" s="13" t="s">
        <v>344</v>
      </c>
      <c r="H125" s="103"/>
      <c r="I125" s="13" t="str">
        <f t="shared" si="0"/>
        <v>Work</v>
      </c>
      <c r="J125" s="13" t="str">
        <f t="shared" si="1"/>
        <v/>
      </c>
      <c r="K125" s="13" t="str">
        <f t="shared" si="2"/>
        <v/>
      </c>
      <c r="L125" s="13" t="str">
        <f t="shared" si="3"/>
        <v/>
      </c>
      <c r="M125" s="13" t="str">
        <f t="shared" si="4"/>
        <v>Grocery</v>
      </c>
      <c r="N125" s="13" t="str">
        <f t="shared" si="5"/>
        <v/>
      </c>
      <c r="O125" s="13" t="str">
        <f t="shared" si="6"/>
        <v/>
      </c>
      <c r="P125" s="13" t="str">
        <f t="shared" si="7"/>
        <v/>
      </c>
    </row>
    <row r="126" spans="1:16" ht="13" x14ac:dyDescent="0.15">
      <c r="A126" s="13" t="s">
        <v>27</v>
      </c>
      <c r="B126" s="13" t="s">
        <v>691</v>
      </c>
      <c r="C126" s="13" t="s">
        <v>344</v>
      </c>
      <c r="D126" s="13" t="s">
        <v>344</v>
      </c>
      <c r="E126" s="13" t="s">
        <v>344</v>
      </c>
      <c r="F126" s="13" t="s">
        <v>344</v>
      </c>
      <c r="G126" s="13" t="s">
        <v>344</v>
      </c>
      <c r="H126" s="103"/>
      <c r="I126" s="13" t="str">
        <f t="shared" si="0"/>
        <v>Work</v>
      </c>
      <c r="J126" s="13" t="str">
        <f t="shared" si="1"/>
        <v/>
      </c>
      <c r="K126" s="13" t="str">
        <f t="shared" si="2"/>
        <v/>
      </c>
      <c r="L126" s="13" t="str">
        <f t="shared" si="3"/>
        <v>Family</v>
      </c>
      <c r="M126" s="13" t="str">
        <f t="shared" si="4"/>
        <v/>
      </c>
      <c r="N126" s="13" t="str">
        <f t="shared" si="5"/>
        <v/>
      </c>
      <c r="O126" s="13" t="str">
        <f t="shared" si="6"/>
        <v/>
      </c>
      <c r="P126" s="13" t="str">
        <f t="shared" si="7"/>
        <v/>
      </c>
    </row>
    <row r="127" spans="1:16" ht="13" x14ac:dyDescent="0.15">
      <c r="A127" s="13" t="s">
        <v>27</v>
      </c>
      <c r="B127" s="13" t="s">
        <v>691</v>
      </c>
      <c r="C127" s="13" t="s">
        <v>719</v>
      </c>
      <c r="D127" s="13" t="s">
        <v>344</v>
      </c>
      <c r="E127" s="13" t="s">
        <v>344</v>
      </c>
      <c r="F127" s="13" t="s">
        <v>344</v>
      </c>
      <c r="G127" s="13" t="s">
        <v>344</v>
      </c>
      <c r="H127" s="103"/>
      <c r="I127" s="13" t="str">
        <f t="shared" si="0"/>
        <v>Work</v>
      </c>
      <c r="J127" s="13" t="str">
        <f t="shared" si="1"/>
        <v/>
      </c>
      <c r="K127" s="13" t="str">
        <f t="shared" si="2"/>
        <v/>
      </c>
      <c r="L127" s="13" t="str">
        <f t="shared" si="3"/>
        <v>Family</v>
      </c>
      <c r="M127" s="13" t="str">
        <f t="shared" si="4"/>
        <v/>
      </c>
      <c r="N127" s="13" t="str">
        <f t="shared" si="5"/>
        <v/>
      </c>
      <c r="O127" s="13" t="str">
        <f t="shared" si="6"/>
        <v/>
      </c>
      <c r="P127" s="13" t="str">
        <f t="shared" si="7"/>
        <v>Other</v>
      </c>
    </row>
    <row r="128" spans="1:16" ht="13" x14ac:dyDescent="0.15">
      <c r="A128" s="13" t="s">
        <v>27</v>
      </c>
      <c r="B128" s="13" t="s">
        <v>691</v>
      </c>
      <c r="C128" s="13" t="s">
        <v>344</v>
      </c>
      <c r="D128" s="13" t="s">
        <v>344</v>
      </c>
      <c r="E128" s="13" t="s">
        <v>344</v>
      </c>
      <c r="F128" s="13" t="s">
        <v>344</v>
      </c>
      <c r="G128" s="13" t="s">
        <v>344</v>
      </c>
      <c r="H128" s="103"/>
      <c r="I128" s="13" t="str">
        <f t="shared" si="0"/>
        <v>Work</v>
      </c>
      <c r="J128" s="13" t="str">
        <f t="shared" si="1"/>
        <v/>
      </c>
      <c r="K128" s="13" t="str">
        <f t="shared" si="2"/>
        <v/>
      </c>
      <c r="L128" s="13" t="str">
        <f t="shared" si="3"/>
        <v>Family</v>
      </c>
      <c r="M128" s="13" t="str">
        <f t="shared" si="4"/>
        <v/>
      </c>
      <c r="N128" s="13" t="str">
        <f t="shared" si="5"/>
        <v/>
      </c>
      <c r="O128" s="13" t="str">
        <f t="shared" si="6"/>
        <v/>
      </c>
      <c r="P128" s="13" t="str">
        <f t="shared" si="7"/>
        <v/>
      </c>
    </row>
    <row r="129" spans="1:16" ht="13" x14ac:dyDescent="0.15">
      <c r="A129" s="13" t="s">
        <v>694</v>
      </c>
      <c r="B129" s="13" t="s">
        <v>344</v>
      </c>
      <c r="C129" s="13" t="s">
        <v>344</v>
      </c>
      <c r="D129" s="13" t="s">
        <v>344</v>
      </c>
      <c r="E129" s="13" t="s">
        <v>344</v>
      </c>
      <c r="F129" s="13" t="s">
        <v>344</v>
      </c>
      <c r="G129" s="13" t="s">
        <v>344</v>
      </c>
      <c r="H129" s="103"/>
      <c r="I129" s="13" t="str">
        <f t="shared" si="0"/>
        <v/>
      </c>
      <c r="J129" s="13" t="str">
        <f t="shared" si="1"/>
        <v/>
      </c>
      <c r="K129" s="13" t="str">
        <f t="shared" si="2"/>
        <v/>
      </c>
      <c r="L129" s="13" t="str">
        <f t="shared" si="3"/>
        <v/>
      </c>
      <c r="M129" s="13" t="str">
        <f t="shared" si="4"/>
        <v/>
      </c>
      <c r="N129" s="13" t="str">
        <f t="shared" si="5"/>
        <v>Doctor</v>
      </c>
      <c r="O129" s="13" t="str">
        <f t="shared" si="6"/>
        <v/>
      </c>
      <c r="P129" s="13" t="str">
        <f t="shared" si="7"/>
        <v/>
      </c>
    </row>
    <row r="130" spans="1:16" ht="13" x14ac:dyDescent="0.15">
      <c r="A130" s="13" t="s">
        <v>27</v>
      </c>
      <c r="B130" s="13" t="s">
        <v>344</v>
      </c>
      <c r="C130" s="13" t="s">
        <v>344</v>
      </c>
      <c r="D130" s="13" t="s">
        <v>344</v>
      </c>
      <c r="E130" s="13" t="s">
        <v>344</v>
      </c>
      <c r="F130" s="13" t="s">
        <v>344</v>
      </c>
      <c r="G130" s="13" t="s">
        <v>344</v>
      </c>
      <c r="H130" s="103"/>
      <c r="I130" s="13" t="str">
        <f t="shared" si="0"/>
        <v>Work</v>
      </c>
      <c r="J130" s="13" t="str">
        <f t="shared" si="1"/>
        <v/>
      </c>
      <c r="K130" s="13" t="str">
        <f t="shared" si="2"/>
        <v/>
      </c>
      <c r="L130" s="13" t="str">
        <f t="shared" si="3"/>
        <v/>
      </c>
      <c r="M130" s="13" t="str">
        <f t="shared" si="4"/>
        <v/>
      </c>
      <c r="N130" s="13" t="str">
        <f t="shared" si="5"/>
        <v/>
      </c>
      <c r="O130" s="13" t="str">
        <f t="shared" si="6"/>
        <v/>
      </c>
      <c r="P130" s="13" t="str">
        <f t="shared" si="7"/>
        <v/>
      </c>
    </row>
    <row r="131" spans="1:16" ht="13" x14ac:dyDescent="0.15">
      <c r="A131" s="13" t="s">
        <v>695</v>
      </c>
      <c r="B131" s="13" t="s">
        <v>691</v>
      </c>
      <c r="C131" s="13" t="s">
        <v>690</v>
      </c>
      <c r="D131" s="13" t="s">
        <v>694</v>
      </c>
      <c r="E131" s="13" t="s">
        <v>692</v>
      </c>
      <c r="F131" s="13" t="s">
        <v>344</v>
      </c>
      <c r="G131" s="13" t="s">
        <v>344</v>
      </c>
      <c r="H131" s="103"/>
      <c r="I131" s="13" t="str">
        <f t="shared" si="0"/>
        <v/>
      </c>
      <c r="J131" s="13" t="str">
        <f t="shared" si="1"/>
        <v>School</v>
      </c>
      <c r="K131" s="13" t="str">
        <f t="shared" si="2"/>
        <v/>
      </c>
      <c r="L131" s="13" t="str">
        <f t="shared" si="3"/>
        <v>Family</v>
      </c>
      <c r="M131" s="13" t="str">
        <f t="shared" si="4"/>
        <v>Grocery</v>
      </c>
      <c r="N131" s="13" t="str">
        <f t="shared" si="5"/>
        <v>Doctor</v>
      </c>
      <c r="O131" s="13" t="str">
        <f t="shared" si="6"/>
        <v>Public Space</v>
      </c>
      <c r="P131" s="13" t="str">
        <f t="shared" si="7"/>
        <v/>
      </c>
    </row>
    <row r="132" spans="1:16" ht="13" x14ac:dyDescent="0.15">
      <c r="A132" s="13" t="s">
        <v>693</v>
      </c>
      <c r="B132" s="13" t="s">
        <v>344</v>
      </c>
      <c r="C132" s="13" t="s">
        <v>344</v>
      </c>
      <c r="D132" s="13" t="s">
        <v>344</v>
      </c>
      <c r="E132" s="13" t="s">
        <v>344</v>
      </c>
      <c r="F132" s="13" t="s">
        <v>344</v>
      </c>
      <c r="G132" s="13" t="s">
        <v>344</v>
      </c>
      <c r="H132" s="103"/>
      <c r="I132" s="13" t="str">
        <f t="shared" si="0"/>
        <v/>
      </c>
      <c r="J132" s="13" t="str">
        <f t="shared" si="1"/>
        <v/>
      </c>
      <c r="K132" s="13" t="str">
        <f t="shared" si="2"/>
        <v>Religion</v>
      </c>
      <c r="L132" s="13" t="str">
        <f t="shared" si="3"/>
        <v/>
      </c>
      <c r="M132" s="13" t="str">
        <f t="shared" si="4"/>
        <v/>
      </c>
      <c r="N132" s="13" t="str">
        <f t="shared" si="5"/>
        <v/>
      </c>
      <c r="O132" s="13" t="str">
        <f t="shared" si="6"/>
        <v/>
      </c>
      <c r="P132" s="13" t="str">
        <f t="shared" si="7"/>
        <v/>
      </c>
    </row>
    <row r="133" spans="1:16" ht="13" x14ac:dyDescent="0.15">
      <c r="A133" s="13" t="s">
        <v>690</v>
      </c>
      <c r="B133" s="13" t="s">
        <v>694</v>
      </c>
      <c r="C133" s="13" t="s">
        <v>344</v>
      </c>
      <c r="D133" s="13" t="s">
        <v>344</v>
      </c>
      <c r="E133" s="13" t="s">
        <v>344</v>
      </c>
      <c r="F133" s="13" t="s">
        <v>344</v>
      </c>
      <c r="G133" s="13" t="s">
        <v>344</v>
      </c>
      <c r="H133" s="103"/>
      <c r="I133" s="13" t="str">
        <f t="shared" si="0"/>
        <v/>
      </c>
      <c r="J133" s="13" t="str">
        <f t="shared" si="1"/>
        <v/>
      </c>
      <c r="K133" s="13" t="str">
        <f t="shared" si="2"/>
        <v/>
      </c>
      <c r="L133" s="13" t="str">
        <f t="shared" si="3"/>
        <v/>
      </c>
      <c r="M133" s="13" t="str">
        <f t="shared" si="4"/>
        <v>Grocery</v>
      </c>
      <c r="N133" s="13" t="str">
        <f t="shared" si="5"/>
        <v>Doctor</v>
      </c>
      <c r="O133" s="13" t="str">
        <f t="shared" si="6"/>
        <v/>
      </c>
      <c r="P133" s="13" t="str">
        <f t="shared" si="7"/>
        <v/>
      </c>
    </row>
    <row r="134" spans="1:16" ht="13" x14ac:dyDescent="0.15">
      <c r="A134" s="13" t="s">
        <v>690</v>
      </c>
      <c r="B134" s="13" t="s">
        <v>344</v>
      </c>
      <c r="C134" s="13" t="s">
        <v>344</v>
      </c>
      <c r="D134" s="13" t="s">
        <v>344</v>
      </c>
      <c r="E134" s="13" t="s">
        <v>344</v>
      </c>
      <c r="F134" s="13" t="s">
        <v>344</v>
      </c>
      <c r="G134" s="13" t="s">
        <v>344</v>
      </c>
      <c r="H134" s="103"/>
      <c r="I134" s="13" t="str">
        <f t="shared" si="0"/>
        <v/>
      </c>
      <c r="J134" s="13" t="str">
        <f t="shared" si="1"/>
        <v/>
      </c>
      <c r="K134" s="13" t="str">
        <f t="shared" si="2"/>
        <v/>
      </c>
      <c r="L134" s="13" t="str">
        <f t="shared" si="3"/>
        <v/>
      </c>
      <c r="M134" s="13" t="str">
        <f t="shared" si="4"/>
        <v>Grocery</v>
      </c>
      <c r="N134" s="13" t="str">
        <f t="shared" si="5"/>
        <v/>
      </c>
      <c r="O134" s="13" t="str">
        <f t="shared" si="6"/>
        <v/>
      </c>
      <c r="P134" s="13" t="str">
        <f t="shared" si="7"/>
        <v/>
      </c>
    </row>
    <row r="135" spans="1:16" ht="13" x14ac:dyDescent="0.15">
      <c r="A135" s="13" t="s">
        <v>695</v>
      </c>
      <c r="B135" s="13" t="s">
        <v>692</v>
      </c>
      <c r="C135" s="13" t="s">
        <v>344</v>
      </c>
      <c r="D135" s="13" t="s">
        <v>344</v>
      </c>
      <c r="E135" s="13" t="s">
        <v>344</v>
      </c>
      <c r="F135" s="13" t="s">
        <v>344</v>
      </c>
      <c r="G135" s="13" t="s">
        <v>344</v>
      </c>
      <c r="H135" s="103"/>
      <c r="I135" s="13" t="str">
        <f t="shared" si="0"/>
        <v/>
      </c>
      <c r="J135" s="13" t="str">
        <f t="shared" si="1"/>
        <v>School</v>
      </c>
      <c r="K135" s="13" t="str">
        <f t="shared" si="2"/>
        <v/>
      </c>
      <c r="L135" s="13" t="str">
        <f t="shared" si="3"/>
        <v/>
      </c>
      <c r="M135" s="13" t="str">
        <f t="shared" si="4"/>
        <v/>
      </c>
      <c r="N135" s="13" t="str">
        <f t="shared" si="5"/>
        <v/>
      </c>
      <c r="O135" s="13" t="str">
        <f t="shared" si="6"/>
        <v>Public Space</v>
      </c>
      <c r="P135" s="13" t="str">
        <f t="shared" si="7"/>
        <v/>
      </c>
    </row>
    <row r="136" spans="1:16" ht="13" x14ac:dyDescent="0.15">
      <c r="A136" s="13" t="s">
        <v>691</v>
      </c>
      <c r="B136" s="13" t="s">
        <v>690</v>
      </c>
      <c r="C136" s="13" t="s">
        <v>344</v>
      </c>
      <c r="D136" s="13" t="s">
        <v>344</v>
      </c>
      <c r="E136" s="13" t="s">
        <v>344</v>
      </c>
      <c r="F136" s="13" t="s">
        <v>344</v>
      </c>
      <c r="G136" s="13" t="s">
        <v>344</v>
      </c>
      <c r="H136" s="103"/>
      <c r="I136" s="13" t="str">
        <f t="shared" si="0"/>
        <v/>
      </c>
      <c r="J136" s="13" t="str">
        <f t="shared" si="1"/>
        <v/>
      </c>
      <c r="K136" s="13" t="str">
        <f t="shared" si="2"/>
        <v/>
      </c>
      <c r="L136" s="13" t="str">
        <f t="shared" si="3"/>
        <v>Family</v>
      </c>
      <c r="M136" s="13" t="str">
        <f t="shared" si="4"/>
        <v>Grocery</v>
      </c>
      <c r="N136" s="13" t="str">
        <f t="shared" si="5"/>
        <v/>
      </c>
      <c r="O136" s="13" t="str">
        <f t="shared" si="6"/>
        <v/>
      </c>
      <c r="P136" s="13" t="str">
        <f t="shared" si="7"/>
        <v/>
      </c>
    </row>
    <row r="137" spans="1:16" ht="13" x14ac:dyDescent="0.15">
      <c r="A137" s="13" t="s">
        <v>695</v>
      </c>
      <c r="B137" s="13" t="s">
        <v>693</v>
      </c>
      <c r="C137" s="13" t="s">
        <v>691</v>
      </c>
      <c r="D137" s="13" t="s">
        <v>344</v>
      </c>
      <c r="E137" s="13" t="s">
        <v>344</v>
      </c>
      <c r="F137" s="13" t="s">
        <v>344</v>
      </c>
      <c r="G137" s="13" t="s">
        <v>344</v>
      </c>
      <c r="H137" s="103"/>
      <c r="I137" s="13" t="str">
        <f t="shared" si="0"/>
        <v/>
      </c>
      <c r="J137" s="13" t="str">
        <f t="shared" si="1"/>
        <v>School</v>
      </c>
      <c r="K137" s="13" t="str">
        <f t="shared" si="2"/>
        <v>Religion</v>
      </c>
      <c r="L137" s="13" t="str">
        <f t="shared" si="3"/>
        <v>Family</v>
      </c>
      <c r="M137" s="13" t="str">
        <f t="shared" si="4"/>
        <v/>
      </c>
      <c r="N137" s="13" t="str">
        <f t="shared" si="5"/>
        <v/>
      </c>
      <c r="O137" s="13" t="str">
        <f t="shared" si="6"/>
        <v/>
      </c>
      <c r="P137" s="13" t="str">
        <f t="shared" si="7"/>
        <v/>
      </c>
    </row>
    <row r="138" spans="1:16" ht="13" x14ac:dyDescent="0.15">
      <c r="A138" s="13" t="s">
        <v>27</v>
      </c>
      <c r="B138" s="13" t="s">
        <v>693</v>
      </c>
      <c r="C138" s="13" t="s">
        <v>691</v>
      </c>
      <c r="D138" s="13" t="s">
        <v>690</v>
      </c>
      <c r="E138" s="13" t="s">
        <v>692</v>
      </c>
      <c r="F138" s="13" t="s">
        <v>344</v>
      </c>
      <c r="G138" s="13" t="s">
        <v>344</v>
      </c>
      <c r="H138" s="103"/>
      <c r="I138" s="13" t="str">
        <f t="shared" si="0"/>
        <v>Work</v>
      </c>
      <c r="J138" s="13" t="str">
        <f t="shared" si="1"/>
        <v/>
      </c>
      <c r="K138" s="13" t="str">
        <f t="shared" si="2"/>
        <v>Religion</v>
      </c>
      <c r="L138" s="13" t="str">
        <f t="shared" si="3"/>
        <v>Family</v>
      </c>
      <c r="M138" s="13" t="str">
        <f t="shared" si="4"/>
        <v>Grocery</v>
      </c>
      <c r="N138" s="13" t="str">
        <f t="shared" si="5"/>
        <v/>
      </c>
      <c r="O138" s="13" t="str">
        <f t="shared" si="6"/>
        <v>Public Space</v>
      </c>
      <c r="P138" s="13" t="str">
        <f t="shared" si="7"/>
        <v/>
      </c>
    </row>
    <row r="139" spans="1:16" ht="13" x14ac:dyDescent="0.15">
      <c r="A139" s="13" t="s">
        <v>690</v>
      </c>
      <c r="B139" s="13" t="s">
        <v>692</v>
      </c>
      <c r="C139" s="13" t="s">
        <v>344</v>
      </c>
      <c r="D139" s="13" t="s">
        <v>344</v>
      </c>
      <c r="E139" s="13" t="s">
        <v>344</v>
      </c>
      <c r="F139" s="13" t="s">
        <v>344</v>
      </c>
      <c r="G139" s="13" t="s">
        <v>344</v>
      </c>
      <c r="H139" s="103"/>
      <c r="I139" s="13" t="str">
        <f t="shared" si="0"/>
        <v/>
      </c>
      <c r="J139" s="13" t="str">
        <f t="shared" si="1"/>
        <v/>
      </c>
      <c r="K139" s="13" t="str">
        <f t="shared" si="2"/>
        <v/>
      </c>
      <c r="L139" s="13" t="str">
        <f t="shared" si="3"/>
        <v/>
      </c>
      <c r="M139" s="13" t="str">
        <f t="shared" si="4"/>
        <v>Grocery</v>
      </c>
      <c r="N139" s="13" t="str">
        <f t="shared" si="5"/>
        <v/>
      </c>
      <c r="O139" s="13" t="str">
        <f t="shared" si="6"/>
        <v>Public Space</v>
      </c>
      <c r="P139" s="13" t="str">
        <f t="shared" si="7"/>
        <v/>
      </c>
    </row>
    <row r="140" spans="1:16" ht="13" x14ac:dyDescent="0.15">
      <c r="A140" s="13" t="s">
        <v>27</v>
      </c>
      <c r="B140" s="13" t="s">
        <v>690</v>
      </c>
      <c r="C140" s="13" t="s">
        <v>344</v>
      </c>
      <c r="D140" s="13" t="s">
        <v>344</v>
      </c>
      <c r="E140" s="13" t="s">
        <v>344</v>
      </c>
      <c r="F140" s="13" t="s">
        <v>344</v>
      </c>
      <c r="G140" s="13" t="s">
        <v>344</v>
      </c>
      <c r="H140" s="103"/>
      <c r="I140" s="13" t="str">
        <f t="shared" si="0"/>
        <v>Work</v>
      </c>
      <c r="J140" s="13" t="str">
        <f t="shared" si="1"/>
        <v/>
      </c>
      <c r="K140" s="13" t="str">
        <f t="shared" si="2"/>
        <v/>
      </c>
      <c r="L140" s="13" t="str">
        <f t="shared" si="3"/>
        <v/>
      </c>
      <c r="M140" s="13" t="str">
        <f t="shared" si="4"/>
        <v>Grocery</v>
      </c>
      <c r="N140" s="13" t="str">
        <f t="shared" si="5"/>
        <v/>
      </c>
      <c r="O140" s="13" t="str">
        <f t="shared" si="6"/>
        <v/>
      </c>
      <c r="P140" s="13" t="str">
        <f t="shared" si="7"/>
        <v/>
      </c>
    </row>
    <row r="141" spans="1:16" ht="13" x14ac:dyDescent="0.15">
      <c r="A141" s="13" t="s">
        <v>691</v>
      </c>
      <c r="B141" s="13" t="s">
        <v>344</v>
      </c>
      <c r="C141" s="13" t="s">
        <v>344</v>
      </c>
      <c r="D141" s="13" t="s">
        <v>344</v>
      </c>
      <c r="E141" s="13" t="s">
        <v>344</v>
      </c>
      <c r="F141" s="13" t="s">
        <v>344</v>
      </c>
      <c r="G141" s="13" t="s">
        <v>344</v>
      </c>
      <c r="H141" s="103"/>
      <c r="I141" s="13" t="str">
        <f t="shared" si="0"/>
        <v/>
      </c>
      <c r="J141" s="13" t="str">
        <f t="shared" si="1"/>
        <v/>
      </c>
      <c r="K141" s="13" t="str">
        <f t="shared" si="2"/>
        <v/>
      </c>
      <c r="L141" s="13" t="str">
        <f t="shared" si="3"/>
        <v>Family</v>
      </c>
      <c r="M141" s="13" t="str">
        <f t="shared" si="4"/>
        <v/>
      </c>
      <c r="N141" s="13" t="str">
        <f t="shared" si="5"/>
        <v/>
      </c>
      <c r="O141" s="13" t="str">
        <f t="shared" si="6"/>
        <v/>
      </c>
      <c r="P141" s="13" t="str">
        <f t="shared" si="7"/>
        <v/>
      </c>
    </row>
    <row r="142" spans="1:16" ht="13" x14ac:dyDescent="0.15">
      <c r="A142" s="13" t="s">
        <v>693</v>
      </c>
      <c r="B142" s="13" t="s">
        <v>691</v>
      </c>
      <c r="C142" s="13" t="s">
        <v>690</v>
      </c>
      <c r="D142" s="13" t="s">
        <v>692</v>
      </c>
      <c r="E142" s="13" t="s">
        <v>344</v>
      </c>
      <c r="F142" s="13" t="s">
        <v>344</v>
      </c>
      <c r="G142" s="13" t="s">
        <v>344</v>
      </c>
      <c r="H142" s="103"/>
      <c r="I142" s="13" t="str">
        <f t="shared" si="0"/>
        <v/>
      </c>
      <c r="J142" s="13" t="str">
        <f t="shared" si="1"/>
        <v/>
      </c>
      <c r="K142" s="13" t="str">
        <f t="shared" si="2"/>
        <v>Religion</v>
      </c>
      <c r="L142" s="13" t="str">
        <f t="shared" si="3"/>
        <v>Family</v>
      </c>
      <c r="M142" s="13" t="str">
        <f t="shared" si="4"/>
        <v>Grocery</v>
      </c>
      <c r="N142" s="13" t="str">
        <f t="shared" si="5"/>
        <v/>
      </c>
      <c r="O142" s="13" t="str">
        <f t="shared" si="6"/>
        <v>Public Space</v>
      </c>
      <c r="P142" s="13" t="str">
        <f t="shared" si="7"/>
        <v/>
      </c>
    </row>
    <row r="143" spans="1:16" ht="13" x14ac:dyDescent="0.15">
      <c r="A143" s="13" t="s">
        <v>27</v>
      </c>
      <c r="B143" s="13" t="s">
        <v>695</v>
      </c>
      <c r="C143" s="13" t="s">
        <v>693</v>
      </c>
      <c r="D143" s="13" t="s">
        <v>691</v>
      </c>
      <c r="E143" s="13" t="s">
        <v>690</v>
      </c>
      <c r="F143" s="13" t="s">
        <v>694</v>
      </c>
      <c r="G143" s="13" t="s">
        <v>692</v>
      </c>
      <c r="H143" s="103"/>
      <c r="I143" s="13" t="str">
        <f t="shared" si="0"/>
        <v>Work</v>
      </c>
      <c r="J143" s="13" t="str">
        <f t="shared" si="1"/>
        <v>School</v>
      </c>
      <c r="K143" s="13" t="str">
        <f t="shared" si="2"/>
        <v>Religion</v>
      </c>
      <c r="L143" s="13" t="str">
        <f t="shared" si="3"/>
        <v>Family</v>
      </c>
      <c r="M143" s="13" t="str">
        <f t="shared" si="4"/>
        <v>Grocery</v>
      </c>
      <c r="N143" s="13" t="str">
        <f t="shared" si="5"/>
        <v>Doctor</v>
      </c>
      <c r="O143" s="13" t="str">
        <f t="shared" si="6"/>
        <v>Public Space</v>
      </c>
      <c r="P143" s="13" t="str">
        <f t="shared" si="7"/>
        <v/>
      </c>
    </row>
    <row r="144" spans="1:16" ht="13" x14ac:dyDescent="0.15">
      <c r="A144" s="13" t="s">
        <v>562</v>
      </c>
      <c r="B144" s="13" t="s">
        <v>344</v>
      </c>
      <c r="C144" s="13" t="s">
        <v>344</v>
      </c>
      <c r="D144" s="13" t="s">
        <v>344</v>
      </c>
      <c r="E144" s="13" t="s">
        <v>344</v>
      </c>
      <c r="F144" s="13" t="s">
        <v>344</v>
      </c>
      <c r="G144" s="13" t="s">
        <v>344</v>
      </c>
      <c r="H144" s="103"/>
      <c r="I144" s="13" t="str">
        <f t="shared" si="0"/>
        <v/>
      </c>
      <c r="J144" s="13" t="str">
        <f t="shared" si="1"/>
        <v/>
      </c>
      <c r="K144" s="13" t="str">
        <f t="shared" si="2"/>
        <v/>
      </c>
      <c r="L144" s="13" t="str">
        <f t="shared" si="3"/>
        <v/>
      </c>
      <c r="M144" s="13" t="str">
        <f t="shared" si="4"/>
        <v/>
      </c>
      <c r="N144" s="13" t="str">
        <f t="shared" si="5"/>
        <v/>
      </c>
      <c r="O144" s="13" t="str">
        <f t="shared" si="6"/>
        <v/>
      </c>
      <c r="P144" s="13" t="str">
        <f t="shared" si="7"/>
        <v>Other</v>
      </c>
    </row>
    <row r="145" spans="1:16" ht="13" x14ac:dyDescent="0.15">
      <c r="A145" s="13" t="s">
        <v>691</v>
      </c>
      <c r="B145" s="13" t="s">
        <v>690</v>
      </c>
      <c r="C145" s="13" t="s">
        <v>692</v>
      </c>
      <c r="D145" s="13" t="s">
        <v>344</v>
      </c>
      <c r="E145" s="13" t="s">
        <v>344</v>
      </c>
      <c r="F145" s="13" t="s">
        <v>344</v>
      </c>
      <c r="G145" s="13" t="s">
        <v>344</v>
      </c>
      <c r="H145" s="103"/>
      <c r="I145" s="13" t="str">
        <f t="shared" si="0"/>
        <v/>
      </c>
      <c r="J145" s="13" t="str">
        <f t="shared" si="1"/>
        <v/>
      </c>
      <c r="K145" s="13" t="str">
        <f t="shared" si="2"/>
        <v/>
      </c>
      <c r="L145" s="13" t="str">
        <f t="shared" si="3"/>
        <v>Family</v>
      </c>
      <c r="M145" s="13" t="str">
        <f t="shared" si="4"/>
        <v>Grocery</v>
      </c>
      <c r="N145" s="13" t="str">
        <f t="shared" si="5"/>
        <v/>
      </c>
      <c r="O145" s="13" t="str">
        <f t="shared" si="6"/>
        <v>Public Space</v>
      </c>
      <c r="P145" s="13" t="str">
        <f t="shared" si="7"/>
        <v/>
      </c>
    </row>
    <row r="146" spans="1:16" ht="13" x14ac:dyDescent="0.15">
      <c r="A146" s="13" t="s">
        <v>692</v>
      </c>
      <c r="B146" s="13" t="s">
        <v>344</v>
      </c>
      <c r="C146" s="13" t="s">
        <v>344</v>
      </c>
      <c r="D146" s="13" t="s">
        <v>344</v>
      </c>
      <c r="E146" s="13" t="s">
        <v>344</v>
      </c>
      <c r="F146" s="13" t="s">
        <v>344</v>
      </c>
      <c r="G146" s="13" t="s">
        <v>344</v>
      </c>
      <c r="H146" s="103"/>
      <c r="I146" s="13" t="str">
        <f t="shared" si="0"/>
        <v/>
      </c>
      <c r="J146" s="13" t="str">
        <f t="shared" si="1"/>
        <v/>
      </c>
      <c r="K146" s="13" t="str">
        <f t="shared" si="2"/>
        <v/>
      </c>
      <c r="L146" s="13" t="str">
        <f t="shared" si="3"/>
        <v/>
      </c>
      <c r="M146" s="13" t="str">
        <f t="shared" si="4"/>
        <v/>
      </c>
      <c r="N146" s="13" t="str">
        <f t="shared" si="5"/>
        <v/>
      </c>
      <c r="O146" s="13" t="str">
        <f t="shared" si="6"/>
        <v>Public Space</v>
      </c>
      <c r="P146" s="13" t="str">
        <f t="shared" si="7"/>
        <v/>
      </c>
    </row>
    <row r="147" spans="1:16" ht="13" x14ac:dyDescent="0.15">
      <c r="A147" s="13" t="s">
        <v>693</v>
      </c>
      <c r="B147" s="13" t="s">
        <v>690</v>
      </c>
      <c r="C147" s="13" t="s">
        <v>344</v>
      </c>
      <c r="D147" s="13" t="s">
        <v>344</v>
      </c>
      <c r="E147" s="13" t="s">
        <v>344</v>
      </c>
      <c r="F147" s="13" t="s">
        <v>344</v>
      </c>
      <c r="G147" s="13" t="s">
        <v>344</v>
      </c>
      <c r="H147" s="103"/>
      <c r="I147" s="13" t="str">
        <f t="shared" si="0"/>
        <v/>
      </c>
      <c r="J147" s="13" t="str">
        <f t="shared" si="1"/>
        <v/>
      </c>
      <c r="K147" s="13" t="str">
        <f t="shared" si="2"/>
        <v>Religion</v>
      </c>
      <c r="L147" s="13" t="str">
        <f t="shared" si="3"/>
        <v/>
      </c>
      <c r="M147" s="13" t="str">
        <f t="shared" si="4"/>
        <v>Grocery</v>
      </c>
      <c r="N147" s="13" t="str">
        <f t="shared" si="5"/>
        <v/>
      </c>
      <c r="O147" s="13" t="str">
        <f t="shared" si="6"/>
        <v/>
      </c>
      <c r="P147" s="13" t="str">
        <f t="shared" si="7"/>
        <v/>
      </c>
    </row>
    <row r="148" spans="1:16" ht="13" x14ac:dyDescent="0.15">
      <c r="A148" s="13" t="s">
        <v>579</v>
      </c>
      <c r="B148" s="13" t="s">
        <v>344</v>
      </c>
      <c r="C148" s="13" t="s">
        <v>344</v>
      </c>
      <c r="D148" s="13" t="s">
        <v>344</v>
      </c>
      <c r="E148" s="13" t="s">
        <v>344</v>
      </c>
      <c r="F148" s="13" t="s">
        <v>344</v>
      </c>
      <c r="G148" s="13" t="s">
        <v>344</v>
      </c>
      <c r="H148" s="103"/>
      <c r="I148" s="13" t="str">
        <f t="shared" si="0"/>
        <v/>
      </c>
      <c r="J148" s="13" t="str">
        <f t="shared" si="1"/>
        <v/>
      </c>
      <c r="K148" s="13" t="str">
        <f t="shared" si="2"/>
        <v/>
      </c>
      <c r="L148" s="13" t="str">
        <f t="shared" si="3"/>
        <v/>
      </c>
      <c r="M148" s="13" t="str">
        <f t="shared" si="4"/>
        <v/>
      </c>
      <c r="N148" s="13" t="str">
        <f t="shared" si="5"/>
        <v/>
      </c>
      <c r="O148" s="13" t="str">
        <f t="shared" si="6"/>
        <v/>
      </c>
      <c r="P148" s="13" t="str">
        <f t="shared" si="7"/>
        <v>Other</v>
      </c>
    </row>
    <row r="149" spans="1:16" ht="13" x14ac:dyDescent="0.15">
      <c r="A149" s="13" t="s">
        <v>27</v>
      </c>
      <c r="B149" s="13" t="s">
        <v>690</v>
      </c>
      <c r="C149" s="13" t="s">
        <v>344</v>
      </c>
      <c r="D149" s="13" t="s">
        <v>344</v>
      </c>
      <c r="E149" s="13" t="s">
        <v>344</v>
      </c>
      <c r="F149" s="13" t="s">
        <v>344</v>
      </c>
      <c r="G149" s="13" t="s">
        <v>344</v>
      </c>
      <c r="H149" s="103"/>
      <c r="I149" s="13" t="str">
        <f t="shared" si="0"/>
        <v>Work</v>
      </c>
      <c r="J149" s="13" t="str">
        <f t="shared" si="1"/>
        <v/>
      </c>
      <c r="K149" s="13" t="str">
        <f t="shared" si="2"/>
        <v/>
      </c>
      <c r="L149" s="13" t="str">
        <f t="shared" si="3"/>
        <v/>
      </c>
      <c r="M149" s="13" t="str">
        <f t="shared" si="4"/>
        <v>Grocery</v>
      </c>
      <c r="N149" s="13" t="str">
        <f t="shared" si="5"/>
        <v/>
      </c>
      <c r="O149" s="13" t="str">
        <f t="shared" si="6"/>
        <v/>
      </c>
      <c r="P149" s="13" t="str">
        <f t="shared" si="7"/>
        <v/>
      </c>
    </row>
    <row r="150" spans="1:16" ht="13" x14ac:dyDescent="0.15">
      <c r="A150" s="13" t="e">
        <v>#VALUE!</v>
      </c>
      <c r="B150" s="13" t="s">
        <v>344</v>
      </c>
      <c r="C150" s="13" t="s">
        <v>344</v>
      </c>
      <c r="D150" s="13" t="s">
        <v>344</v>
      </c>
      <c r="E150" s="13" t="s">
        <v>344</v>
      </c>
      <c r="F150" s="13" t="s">
        <v>344</v>
      </c>
      <c r="G150" s="13" t="s">
        <v>344</v>
      </c>
      <c r="H150" s="103"/>
      <c r="I150" s="13" t="str">
        <f t="shared" si="0"/>
        <v/>
      </c>
      <c r="J150" s="13" t="str">
        <f t="shared" si="1"/>
        <v/>
      </c>
      <c r="K150" s="13" t="str">
        <f t="shared" si="2"/>
        <v/>
      </c>
      <c r="L150" s="13" t="str">
        <f t="shared" si="3"/>
        <v/>
      </c>
      <c r="M150" s="13" t="str">
        <f t="shared" si="4"/>
        <v/>
      </c>
      <c r="N150" s="13" t="str">
        <f t="shared" si="5"/>
        <v/>
      </c>
      <c r="O150" s="13" t="str">
        <f t="shared" si="6"/>
        <v/>
      </c>
      <c r="P150" s="13" t="str">
        <f t="shared" si="7"/>
        <v/>
      </c>
    </row>
    <row r="151" spans="1:16" ht="13" x14ac:dyDescent="0.15">
      <c r="A151" s="13" t="s">
        <v>693</v>
      </c>
      <c r="B151" s="13" t="s">
        <v>691</v>
      </c>
      <c r="C151" s="13" t="s">
        <v>690</v>
      </c>
      <c r="D151" s="13" t="s">
        <v>694</v>
      </c>
      <c r="E151" s="13" t="s">
        <v>692</v>
      </c>
      <c r="F151" s="13" t="s">
        <v>344</v>
      </c>
      <c r="G151" s="13" t="s">
        <v>344</v>
      </c>
      <c r="H151" s="103"/>
      <c r="I151" s="13" t="str">
        <f t="shared" si="0"/>
        <v/>
      </c>
      <c r="J151" s="13" t="str">
        <f t="shared" si="1"/>
        <v/>
      </c>
      <c r="K151" s="13" t="str">
        <f t="shared" si="2"/>
        <v>Religion</v>
      </c>
      <c r="L151" s="13" t="str">
        <f t="shared" si="3"/>
        <v>Family</v>
      </c>
      <c r="M151" s="13" t="str">
        <f t="shared" si="4"/>
        <v>Grocery</v>
      </c>
      <c r="N151" s="13" t="str">
        <f t="shared" si="5"/>
        <v>Doctor</v>
      </c>
      <c r="O151" s="13" t="str">
        <f t="shared" si="6"/>
        <v>Public Space</v>
      </c>
      <c r="P151" s="13" t="str">
        <f t="shared" si="7"/>
        <v/>
      </c>
    </row>
    <row r="152" spans="1:16" ht="13" x14ac:dyDescent="0.15">
      <c r="A152" s="13" t="s">
        <v>27</v>
      </c>
      <c r="B152" s="13" t="s">
        <v>695</v>
      </c>
      <c r="C152" s="13" t="s">
        <v>691</v>
      </c>
      <c r="D152" s="13" t="s">
        <v>690</v>
      </c>
      <c r="E152" s="13" t="s">
        <v>694</v>
      </c>
      <c r="F152" s="13" t="s">
        <v>692</v>
      </c>
      <c r="G152" s="13" t="s">
        <v>344</v>
      </c>
      <c r="H152" s="103"/>
      <c r="I152" s="13" t="str">
        <f t="shared" si="0"/>
        <v>Work</v>
      </c>
      <c r="J152" s="13" t="str">
        <f t="shared" si="1"/>
        <v>School</v>
      </c>
      <c r="K152" s="13" t="str">
        <f t="shared" si="2"/>
        <v/>
      </c>
      <c r="L152" s="13" t="str">
        <f t="shared" si="3"/>
        <v>Family</v>
      </c>
      <c r="M152" s="13" t="str">
        <f t="shared" si="4"/>
        <v>Grocery</v>
      </c>
      <c r="N152" s="13" t="str">
        <f t="shared" si="5"/>
        <v>Doctor</v>
      </c>
      <c r="O152" s="13" t="str">
        <f t="shared" si="6"/>
        <v>Public Space</v>
      </c>
      <c r="P152" s="13" t="str">
        <f t="shared" si="7"/>
        <v/>
      </c>
    </row>
    <row r="153" spans="1:16" ht="13" x14ac:dyDescent="0.15">
      <c r="A153" s="13" t="s">
        <v>27</v>
      </c>
      <c r="B153" s="13" t="s">
        <v>695</v>
      </c>
      <c r="C153" s="13" t="s">
        <v>693</v>
      </c>
      <c r="D153" s="13" t="s">
        <v>691</v>
      </c>
      <c r="E153" s="13" t="s">
        <v>690</v>
      </c>
      <c r="F153" s="13" t="s">
        <v>694</v>
      </c>
      <c r="G153" s="13" t="s">
        <v>344</v>
      </c>
      <c r="H153" s="103"/>
      <c r="I153" s="13" t="str">
        <f t="shared" si="0"/>
        <v>Work</v>
      </c>
      <c r="J153" s="13" t="str">
        <f t="shared" si="1"/>
        <v>School</v>
      </c>
      <c r="K153" s="13" t="str">
        <f t="shared" si="2"/>
        <v>Religion</v>
      </c>
      <c r="L153" s="13" t="str">
        <f t="shared" si="3"/>
        <v>Family</v>
      </c>
      <c r="M153" s="13" t="str">
        <f t="shared" si="4"/>
        <v>Grocery</v>
      </c>
      <c r="N153" s="13" t="str">
        <f t="shared" si="5"/>
        <v>Doctor</v>
      </c>
      <c r="O153" s="13" t="str">
        <f t="shared" si="6"/>
        <v/>
      </c>
      <c r="P153" s="13" t="str">
        <f t="shared" si="7"/>
        <v/>
      </c>
    </row>
    <row r="154" spans="1:16" ht="13" x14ac:dyDescent="0.15">
      <c r="A154" s="13" t="s">
        <v>691</v>
      </c>
      <c r="B154" s="13" t="s">
        <v>690</v>
      </c>
      <c r="C154" s="13" t="s">
        <v>344</v>
      </c>
      <c r="D154" s="13" t="s">
        <v>344</v>
      </c>
      <c r="E154" s="13" t="s">
        <v>344</v>
      </c>
      <c r="F154" s="13" t="s">
        <v>344</v>
      </c>
      <c r="G154" s="13" t="s">
        <v>344</v>
      </c>
      <c r="H154" s="103"/>
      <c r="I154" s="13" t="str">
        <f t="shared" si="0"/>
        <v/>
      </c>
      <c r="J154" s="13" t="str">
        <f t="shared" si="1"/>
        <v/>
      </c>
      <c r="K154" s="13" t="str">
        <f t="shared" si="2"/>
        <v/>
      </c>
      <c r="L154" s="13" t="str">
        <f t="shared" si="3"/>
        <v>Family</v>
      </c>
      <c r="M154" s="13" t="str">
        <f t="shared" si="4"/>
        <v>Grocery</v>
      </c>
      <c r="N154" s="13" t="str">
        <f t="shared" si="5"/>
        <v/>
      </c>
      <c r="O154" s="13" t="str">
        <f t="shared" si="6"/>
        <v/>
      </c>
      <c r="P154" s="13" t="str">
        <f t="shared" si="7"/>
        <v/>
      </c>
    </row>
    <row r="155" spans="1:16" ht="13" x14ac:dyDescent="0.15">
      <c r="A155" s="13" t="s">
        <v>691</v>
      </c>
      <c r="B155" s="13" t="s">
        <v>690</v>
      </c>
      <c r="C155" s="13" t="s">
        <v>694</v>
      </c>
      <c r="D155" s="13" t="s">
        <v>344</v>
      </c>
      <c r="E155" s="13" t="s">
        <v>344</v>
      </c>
      <c r="F155" s="13" t="s">
        <v>344</v>
      </c>
      <c r="G155" s="13" t="s">
        <v>344</v>
      </c>
      <c r="H155" s="103"/>
      <c r="I155" s="13" t="str">
        <f t="shared" si="0"/>
        <v/>
      </c>
      <c r="J155" s="13" t="str">
        <f t="shared" si="1"/>
        <v/>
      </c>
      <c r="K155" s="13" t="str">
        <f t="shared" si="2"/>
        <v/>
      </c>
      <c r="L155" s="13" t="str">
        <f t="shared" si="3"/>
        <v>Family</v>
      </c>
      <c r="M155" s="13" t="str">
        <f t="shared" si="4"/>
        <v>Grocery</v>
      </c>
      <c r="N155" s="13" t="str">
        <f t="shared" si="5"/>
        <v>Doctor</v>
      </c>
      <c r="O155" s="13" t="str">
        <f t="shared" si="6"/>
        <v/>
      </c>
      <c r="P155" s="13" t="str">
        <f t="shared" si="7"/>
        <v/>
      </c>
    </row>
    <row r="156" spans="1:16" ht="13" x14ac:dyDescent="0.15">
      <c r="A156" s="13" t="s">
        <v>691</v>
      </c>
      <c r="B156" s="13" t="s">
        <v>690</v>
      </c>
      <c r="C156" s="13" t="s">
        <v>694</v>
      </c>
      <c r="D156" s="13" t="s">
        <v>344</v>
      </c>
      <c r="E156" s="13" t="s">
        <v>344</v>
      </c>
      <c r="F156" s="13" t="s">
        <v>344</v>
      </c>
      <c r="G156" s="13" t="s">
        <v>344</v>
      </c>
      <c r="H156" s="103"/>
      <c r="I156" s="13" t="str">
        <f t="shared" si="0"/>
        <v/>
      </c>
      <c r="J156" s="13" t="str">
        <f t="shared" si="1"/>
        <v/>
      </c>
      <c r="K156" s="13" t="str">
        <f t="shared" si="2"/>
        <v/>
      </c>
      <c r="L156" s="13" t="str">
        <f t="shared" si="3"/>
        <v>Family</v>
      </c>
      <c r="M156" s="13" t="str">
        <f t="shared" si="4"/>
        <v>Grocery</v>
      </c>
      <c r="N156" s="13" t="str">
        <f t="shared" si="5"/>
        <v>Doctor</v>
      </c>
      <c r="O156" s="13" t="str">
        <f t="shared" si="6"/>
        <v/>
      </c>
      <c r="P156" s="13" t="str">
        <f t="shared" si="7"/>
        <v/>
      </c>
    </row>
    <row r="157" spans="1:16" ht="13" x14ac:dyDescent="0.15">
      <c r="A157" s="13" t="s">
        <v>691</v>
      </c>
      <c r="B157" s="13" t="s">
        <v>690</v>
      </c>
      <c r="C157" s="13" t="s">
        <v>344</v>
      </c>
      <c r="D157" s="13" t="s">
        <v>344</v>
      </c>
      <c r="E157" s="13" t="s">
        <v>344</v>
      </c>
      <c r="F157" s="13" t="s">
        <v>344</v>
      </c>
      <c r="G157" s="13" t="s">
        <v>344</v>
      </c>
      <c r="H157" s="103"/>
      <c r="I157" s="13" t="str">
        <f t="shared" si="0"/>
        <v/>
      </c>
      <c r="J157" s="13" t="str">
        <f t="shared" si="1"/>
        <v/>
      </c>
      <c r="K157" s="13" t="str">
        <f t="shared" si="2"/>
        <v/>
      </c>
      <c r="L157" s="13" t="str">
        <f t="shared" si="3"/>
        <v>Family</v>
      </c>
      <c r="M157" s="13" t="str">
        <f t="shared" si="4"/>
        <v>Grocery</v>
      </c>
      <c r="N157" s="13" t="str">
        <f t="shared" si="5"/>
        <v/>
      </c>
      <c r="O157" s="13" t="str">
        <f t="shared" si="6"/>
        <v/>
      </c>
      <c r="P157" s="13" t="str">
        <f t="shared" si="7"/>
        <v/>
      </c>
    </row>
    <row r="158" spans="1:16" ht="13" x14ac:dyDescent="0.15">
      <c r="A158" s="13" t="s">
        <v>27</v>
      </c>
      <c r="B158" s="13" t="s">
        <v>692</v>
      </c>
      <c r="C158" s="13" t="s">
        <v>344</v>
      </c>
      <c r="D158" s="13" t="s">
        <v>344</v>
      </c>
      <c r="E158" s="13" t="s">
        <v>344</v>
      </c>
      <c r="F158" s="13" t="s">
        <v>344</v>
      </c>
      <c r="G158" s="13" t="s">
        <v>344</v>
      </c>
      <c r="H158" s="103"/>
      <c r="I158" s="13" t="str">
        <f t="shared" si="0"/>
        <v>Work</v>
      </c>
      <c r="J158" s="13" t="str">
        <f t="shared" si="1"/>
        <v/>
      </c>
      <c r="K158" s="13" t="str">
        <f t="shared" si="2"/>
        <v/>
      </c>
      <c r="L158" s="13" t="str">
        <f t="shared" si="3"/>
        <v/>
      </c>
      <c r="M158" s="13" t="str">
        <f t="shared" si="4"/>
        <v/>
      </c>
      <c r="N158" s="13" t="str">
        <f t="shared" si="5"/>
        <v/>
      </c>
      <c r="O158" s="13" t="str">
        <f t="shared" si="6"/>
        <v>Public Space</v>
      </c>
      <c r="P158" s="13" t="str">
        <f t="shared" si="7"/>
        <v/>
      </c>
    </row>
    <row r="159" spans="1:16" ht="13" x14ac:dyDescent="0.15">
      <c r="A159" s="13" t="s">
        <v>611</v>
      </c>
      <c r="B159" s="13" t="s">
        <v>344</v>
      </c>
      <c r="C159" s="13" t="s">
        <v>344</v>
      </c>
      <c r="D159" s="13" t="s">
        <v>344</v>
      </c>
      <c r="E159" s="13" t="s">
        <v>344</v>
      </c>
      <c r="F159" s="13" t="s">
        <v>344</v>
      </c>
      <c r="G159" s="13" t="s">
        <v>344</v>
      </c>
      <c r="H159" s="103"/>
      <c r="I159" s="13" t="str">
        <f t="shared" si="0"/>
        <v/>
      </c>
      <c r="J159" s="13" t="str">
        <f t="shared" si="1"/>
        <v/>
      </c>
      <c r="K159" s="13" t="str">
        <f t="shared" si="2"/>
        <v/>
      </c>
      <c r="L159" s="13" t="str">
        <f t="shared" si="3"/>
        <v/>
      </c>
      <c r="M159" s="13" t="str">
        <f t="shared" si="4"/>
        <v/>
      </c>
      <c r="N159" s="13" t="str">
        <f t="shared" si="5"/>
        <v/>
      </c>
      <c r="O159" s="13" t="str">
        <f t="shared" si="6"/>
        <v/>
      </c>
      <c r="P159" s="13" t="str">
        <f t="shared" si="7"/>
        <v>Other</v>
      </c>
    </row>
    <row r="160" spans="1:16" ht="13" x14ac:dyDescent="0.15">
      <c r="A160" s="13" t="s">
        <v>27</v>
      </c>
      <c r="B160" s="13" t="s">
        <v>692</v>
      </c>
      <c r="C160" s="13" t="s">
        <v>344</v>
      </c>
      <c r="D160" s="13" t="s">
        <v>344</v>
      </c>
      <c r="E160" s="13" t="s">
        <v>344</v>
      </c>
      <c r="F160" s="13" t="s">
        <v>344</v>
      </c>
      <c r="G160" s="13" t="s">
        <v>344</v>
      </c>
      <c r="H160" s="103"/>
      <c r="I160" s="13" t="str">
        <f t="shared" si="0"/>
        <v>Work</v>
      </c>
      <c r="J160" s="13" t="str">
        <f t="shared" si="1"/>
        <v/>
      </c>
      <c r="K160" s="13" t="str">
        <f t="shared" si="2"/>
        <v/>
      </c>
      <c r="L160" s="13" t="str">
        <f t="shared" si="3"/>
        <v/>
      </c>
      <c r="M160" s="13" t="str">
        <f t="shared" si="4"/>
        <v/>
      </c>
      <c r="N160" s="13" t="str">
        <f t="shared" si="5"/>
        <v/>
      </c>
      <c r="O160" s="13" t="str">
        <f t="shared" si="6"/>
        <v>Public Space</v>
      </c>
      <c r="P160" s="13" t="str">
        <f t="shared" si="7"/>
        <v/>
      </c>
    </row>
    <row r="161" spans="1:16" ht="13" x14ac:dyDescent="0.15">
      <c r="A161" s="13" t="s">
        <v>618</v>
      </c>
      <c r="B161" s="13" t="s">
        <v>344</v>
      </c>
      <c r="C161" s="13" t="s">
        <v>344</v>
      </c>
      <c r="D161" s="13" t="s">
        <v>344</v>
      </c>
      <c r="E161" s="13" t="s">
        <v>344</v>
      </c>
      <c r="F161" s="13" t="s">
        <v>344</v>
      </c>
      <c r="G161" s="13" t="s">
        <v>344</v>
      </c>
      <c r="H161" s="103"/>
      <c r="I161" s="13" t="str">
        <f t="shared" si="0"/>
        <v/>
      </c>
      <c r="J161" s="13" t="str">
        <f t="shared" si="1"/>
        <v/>
      </c>
      <c r="K161" s="13" t="str">
        <f t="shared" si="2"/>
        <v/>
      </c>
      <c r="L161" s="13" t="str">
        <f t="shared" si="3"/>
        <v/>
      </c>
      <c r="M161" s="13" t="str">
        <f t="shared" si="4"/>
        <v/>
      </c>
      <c r="N161" s="13" t="str">
        <f t="shared" si="5"/>
        <v/>
      </c>
      <c r="O161" s="13" t="str">
        <f t="shared" si="6"/>
        <v/>
      </c>
      <c r="P161" s="13" t="str">
        <f t="shared" si="7"/>
        <v>Other</v>
      </c>
    </row>
    <row r="162" spans="1:16" ht="13" x14ac:dyDescent="0.15">
      <c r="A162" s="13" t="s">
        <v>344</v>
      </c>
      <c r="B162" s="13" t="s">
        <v>344</v>
      </c>
      <c r="C162" s="13" t="s">
        <v>344</v>
      </c>
      <c r="D162" s="13" t="s">
        <v>344</v>
      </c>
      <c r="E162" s="13" t="s">
        <v>344</v>
      </c>
      <c r="F162" s="13" t="s">
        <v>344</v>
      </c>
      <c r="G162" s="13" t="s">
        <v>344</v>
      </c>
      <c r="H162" s="103"/>
      <c r="I162" s="13" t="str">
        <f t="shared" si="0"/>
        <v/>
      </c>
      <c r="J162" s="13" t="str">
        <f t="shared" si="1"/>
        <v/>
      </c>
      <c r="K162" s="13" t="str">
        <f t="shared" si="2"/>
        <v/>
      </c>
      <c r="L162" s="13" t="str">
        <f t="shared" si="3"/>
        <v/>
      </c>
      <c r="M162" s="13" t="str">
        <f t="shared" si="4"/>
        <v/>
      </c>
      <c r="N162" s="13" t="str">
        <f t="shared" si="5"/>
        <v/>
      </c>
      <c r="O162" s="13" t="str">
        <f t="shared" si="6"/>
        <v/>
      </c>
      <c r="P162" s="13" t="str">
        <f t="shared" si="7"/>
        <v/>
      </c>
    </row>
    <row r="163" spans="1:16" ht="13" x14ac:dyDescent="0.15">
      <c r="H163" s="103"/>
    </row>
    <row r="164" spans="1:16" ht="13" x14ac:dyDescent="0.15">
      <c r="H164" s="103"/>
    </row>
    <row r="165" spans="1:16" ht="13" x14ac:dyDescent="0.15">
      <c r="H165" s="103"/>
    </row>
    <row r="166" spans="1:16" ht="13" x14ac:dyDescent="0.15">
      <c r="H166" s="103"/>
    </row>
    <row r="167" spans="1:16" ht="13" x14ac:dyDescent="0.15">
      <c r="H167" s="103"/>
    </row>
    <row r="168" spans="1:16" ht="13" x14ac:dyDescent="0.15">
      <c r="H168" s="103"/>
    </row>
    <row r="169" spans="1:16" ht="13" x14ac:dyDescent="0.15">
      <c r="H169" s="103"/>
    </row>
    <row r="170" spans="1:16" ht="13" x14ac:dyDescent="0.15">
      <c r="H170" s="103"/>
    </row>
    <row r="171" spans="1:16" ht="13" x14ac:dyDescent="0.15">
      <c r="H171" s="103"/>
    </row>
    <row r="172" spans="1:16" ht="13" x14ac:dyDescent="0.15">
      <c r="H172" s="103"/>
    </row>
    <row r="173" spans="1:16" ht="13" x14ac:dyDescent="0.15">
      <c r="H173" s="103"/>
    </row>
    <row r="174" spans="1:16" ht="13" x14ac:dyDescent="0.15">
      <c r="H174" s="103"/>
    </row>
    <row r="175" spans="1:16" ht="13" x14ac:dyDescent="0.15">
      <c r="H175" s="103"/>
    </row>
    <row r="176" spans="1:16" ht="13" x14ac:dyDescent="0.15">
      <c r="H176" s="103"/>
    </row>
    <row r="177" spans="8:8" ht="13" x14ac:dyDescent="0.15">
      <c r="H177" s="103"/>
    </row>
    <row r="178" spans="8:8" ht="13" x14ac:dyDescent="0.15">
      <c r="H178" s="103"/>
    </row>
    <row r="179" spans="8:8" ht="13" x14ac:dyDescent="0.15">
      <c r="H179" s="103"/>
    </row>
    <row r="180" spans="8:8" ht="13" x14ac:dyDescent="0.15">
      <c r="H180" s="103"/>
    </row>
    <row r="181" spans="8:8" ht="13" x14ac:dyDescent="0.15">
      <c r="H181" s="103"/>
    </row>
    <row r="182" spans="8:8" ht="13" x14ac:dyDescent="0.15">
      <c r="H182" s="103"/>
    </row>
    <row r="183" spans="8:8" ht="13" x14ac:dyDescent="0.15">
      <c r="H183" s="103"/>
    </row>
    <row r="184" spans="8:8" ht="13" x14ac:dyDescent="0.15">
      <c r="H184" s="103"/>
    </row>
    <row r="185" spans="8:8" ht="13" x14ac:dyDescent="0.15">
      <c r="H185" s="103"/>
    </row>
    <row r="186" spans="8:8" ht="13" x14ac:dyDescent="0.15">
      <c r="H186" s="103"/>
    </row>
    <row r="187" spans="8:8" ht="13" x14ac:dyDescent="0.15">
      <c r="H187" s="103"/>
    </row>
    <row r="188" spans="8:8" ht="13" x14ac:dyDescent="0.15">
      <c r="H188" s="103"/>
    </row>
    <row r="189" spans="8:8" ht="13" x14ac:dyDescent="0.15">
      <c r="H189" s="103"/>
    </row>
    <row r="190" spans="8:8" ht="13" x14ac:dyDescent="0.15">
      <c r="H190" s="103"/>
    </row>
    <row r="191" spans="8:8" ht="13" x14ac:dyDescent="0.15">
      <c r="H191" s="103"/>
    </row>
    <row r="192" spans="8:8" ht="13" x14ac:dyDescent="0.15">
      <c r="H192" s="103"/>
    </row>
    <row r="193" spans="8:8" ht="13" x14ac:dyDescent="0.15">
      <c r="H193" s="103"/>
    </row>
    <row r="194" spans="8:8" ht="13" x14ac:dyDescent="0.15">
      <c r="H194" s="103"/>
    </row>
    <row r="195" spans="8:8" ht="13" x14ac:dyDescent="0.15">
      <c r="H195" s="103"/>
    </row>
    <row r="196" spans="8:8" ht="13" x14ac:dyDescent="0.15">
      <c r="H196" s="103"/>
    </row>
    <row r="197" spans="8:8" ht="13" x14ac:dyDescent="0.15">
      <c r="H197" s="103"/>
    </row>
    <row r="198" spans="8:8" ht="13" x14ac:dyDescent="0.15">
      <c r="H198" s="103"/>
    </row>
    <row r="199" spans="8:8" ht="13" x14ac:dyDescent="0.15">
      <c r="H199" s="103"/>
    </row>
    <row r="200" spans="8:8" ht="13" x14ac:dyDescent="0.15">
      <c r="H200" s="103"/>
    </row>
    <row r="201" spans="8:8" ht="13" x14ac:dyDescent="0.15">
      <c r="H201" s="103"/>
    </row>
    <row r="202" spans="8:8" ht="13" x14ac:dyDescent="0.15">
      <c r="H202" s="103"/>
    </row>
    <row r="203" spans="8:8" ht="13" x14ac:dyDescent="0.15">
      <c r="H203" s="103"/>
    </row>
    <row r="204" spans="8:8" ht="13" x14ac:dyDescent="0.15">
      <c r="H204" s="103"/>
    </row>
    <row r="205" spans="8:8" ht="13" x14ac:dyDescent="0.15">
      <c r="H205" s="103"/>
    </row>
    <row r="206" spans="8:8" ht="13" x14ac:dyDescent="0.15">
      <c r="H206" s="103"/>
    </row>
    <row r="207" spans="8:8" ht="13" x14ac:dyDescent="0.15">
      <c r="H207" s="103"/>
    </row>
    <row r="208" spans="8:8" ht="13" x14ac:dyDescent="0.15">
      <c r="H208" s="103"/>
    </row>
    <row r="209" spans="8:8" ht="13" x14ac:dyDescent="0.15">
      <c r="H209" s="103"/>
    </row>
    <row r="210" spans="8:8" ht="13" x14ac:dyDescent="0.15">
      <c r="H210" s="103"/>
    </row>
    <row r="211" spans="8:8" ht="13" x14ac:dyDescent="0.15">
      <c r="H211" s="103"/>
    </row>
    <row r="212" spans="8:8" ht="13" x14ac:dyDescent="0.15">
      <c r="H212" s="103"/>
    </row>
    <row r="213" spans="8:8" ht="13" x14ac:dyDescent="0.15">
      <c r="H213" s="103"/>
    </row>
    <row r="214" spans="8:8" ht="13" x14ac:dyDescent="0.15">
      <c r="H214" s="103"/>
    </row>
    <row r="215" spans="8:8" ht="13" x14ac:dyDescent="0.15">
      <c r="H215" s="103"/>
    </row>
    <row r="216" spans="8:8" ht="13" x14ac:dyDescent="0.15">
      <c r="H216" s="103"/>
    </row>
    <row r="217" spans="8:8" ht="13" x14ac:dyDescent="0.15">
      <c r="H217" s="103"/>
    </row>
    <row r="218" spans="8:8" ht="13" x14ac:dyDescent="0.15">
      <c r="H218" s="103"/>
    </row>
    <row r="219" spans="8:8" ht="13" x14ac:dyDescent="0.15">
      <c r="H219" s="103"/>
    </row>
    <row r="220" spans="8:8" ht="13" x14ac:dyDescent="0.15">
      <c r="H220" s="103"/>
    </row>
    <row r="221" spans="8:8" ht="13" x14ac:dyDescent="0.15">
      <c r="H221" s="103"/>
    </row>
    <row r="222" spans="8:8" ht="13" x14ac:dyDescent="0.15">
      <c r="H222" s="103"/>
    </row>
    <row r="223" spans="8:8" ht="13" x14ac:dyDescent="0.15">
      <c r="H223" s="103"/>
    </row>
    <row r="224" spans="8:8" ht="13" x14ac:dyDescent="0.15">
      <c r="H224" s="103"/>
    </row>
    <row r="225" spans="8:8" ht="13" x14ac:dyDescent="0.15">
      <c r="H225" s="103"/>
    </row>
    <row r="226" spans="8:8" ht="13" x14ac:dyDescent="0.15">
      <c r="H226" s="103"/>
    </row>
    <row r="227" spans="8:8" ht="13" x14ac:dyDescent="0.15">
      <c r="H227" s="103"/>
    </row>
    <row r="228" spans="8:8" ht="13" x14ac:dyDescent="0.15">
      <c r="H228" s="103"/>
    </row>
    <row r="229" spans="8:8" ht="13" x14ac:dyDescent="0.15">
      <c r="H229" s="103"/>
    </row>
    <row r="230" spans="8:8" ht="13" x14ac:dyDescent="0.15">
      <c r="H230" s="103"/>
    </row>
    <row r="231" spans="8:8" ht="13" x14ac:dyDescent="0.15">
      <c r="H231" s="103"/>
    </row>
    <row r="232" spans="8:8" ht="13" x14ac:dyDescent="0.15">
      <c r="H232" s="103"/>
    </row>
    <row r="233" spans="8:8" ht="13" x14ac:dyDescent="0.15">
      <c r="H233" s="103"/>
    </row>
    <row r="234" spans="8:8" ht="13" x14ac:dyDescent="0.15">
      <c r="H234" s="103"/>
    </row>
    <row r="235" spans="8:8" ht="13" x14ac:dyDescent="0.15">
      <c r="H235" s="103"/>
    </row>
    <row r="236" spans="8:8" ht="13" x14ac:dyDescent="0.15">
      <c r="H236" s="103"/>
    </row>
    <row r="237" spans="8:8" ht="13" x14ac:dyDescent="0.15">
      <c r="H237" s="103"/>
    </row>
    <row r="238" spans="8:8" ht="13" x14ac:dyDescent="0.15">
      <c r="H238" s="103"/>
    </row>
    <row r="239" spans="8:8" ht="13" x14ac:dyDescent="0.15">
      <c r="H239" s="103"/>
    </row>
    <row r="240" spans="8:8" ht="13" x14ac:dyDescent="0.15">
      <c r="H240" s="103"/>
    </row>
    <row r="241" spans="8:8" ht="13" x14ac:dyDescent="0.15">
      <c r="H241" s="103"/>
    </row>
    <row r="242" spans="8:8" ht="13" x14ac:dyDescent="0.15">
      <c r="H242" s="103"/>
    </row>
    <row r="243" spans="8:8" ht="13" x14ac:dyDescent="0.15">
      <c r="H243" s="103"/>
    </row>
    <row r="244" spans="8:8" ht="13" x14ac:dyDescent="0.15">
      <c r="H244" s="103"/>
    </row>
    <row r="245" spans="8:8" ht="13" x14ac:dyDescent="0.15">
      <c r="H245" s="103"/>
    </row>
    <row r="246" spans="8:8" ht="13" x14ac:dyDescent="0.15">
      <c r="H246" s="103"/>
    </row>
    <row r="247" spans="8:8" ht="13" x14ac:dyDescent="0.15">
      <c r="H247" s="103"/>
    </row>
    <row r="248" spans="8:8" ht="13" x14ac:dyDescent="0.15">
      <c r="H248" s="103"/>
    </row>
    <row r="249" spans="8:8" ht="13" x14ac:dyDescent="0.15">
      <c r="H249" s="103"/>
    </row>
    <row r="250" spans="8:8" ht="13" x14ac:dyDescent="0.15">
      <c r="H250" s="103"/>
    </row>
    <row r="251" spans="8:8" ht="13" x14ac:dyDescent="0.15">
      <c r="H251" s="103"/>
    </row>
    <row r="252" spans="8:8" ht="13" x14ac:dyDescent="0.15">
      <c r="H252" s="103"/>
    </row>
    <row r="253" spans="8:8" ht="13" x14ac:dyDescent="0.15">
      <c r="H253" s="103"/>
    </row>
    <row r="254" spans="8:8" ht="13" x14ac:dyDescent="0.15">
      <c r="H254" s="103"/>
    </row>
    <row r="255" spans="8:8" ht="13" x14ac:dyDescent="0.15">
      <c r="H255" s="103"/>
    </row>
    <row r="256" spans="8:8" ht="13" x14ac:dyDescent="0.15">
      <c r="H256" s="103"/>
    </row>
    <row r="257" spans="8:8" ht="13" x14ac:dyDescent="0.15">
      <c r="H257" s="103"/>
    </row>
    <row r="258" spans="8:8" ht="13" x14ac:dyDescent="0.15">
      <c r="H258" s="103"/>
    </row>
    <row r="259" spans="8:8" ht="13" x14ac:dyDescent="0.15">
      <c r="H259" s="103"/>
    </row>
    <row r="260" spans="8:8" ht="13" x14ac:dyDescent="0.15">
      <c r="H260" s="103"/>
    </row>
    <row r="261" spans="8:8" ht="13" x14ac:dyDescent="0.15">
      <c r="H261" s="103"/>
    </row>
    <row r="262" spans="8:8" ht="13" x14ac:dyDescent="0.15">
      <c r="H262" s="103"/>
    </row>
    <row r="263" spans="8:8" ht="13" x14ac:dyDescent="0.15">
      <c r="H263" s="103"/>
    </row>
    <row r="264" spans="8:8" ht="13" x14ac:dyDescent="0.15">
      <c r="H264" s="103"/>
    </row>
    <row r="265" spans="8:8" ht="13" x14ac:dyDescent="0.15">
      <c r="H265" s="103"/>
    </row>
    <row r="266" spans="8:8" ht="13" x14ac:dyDescent="0.15">
      <c r="H266" s="103"/>
    </row>
    <row r="267" spans="8:8" ht="13" x14ac:dyDescent="0.15">
      <c r="H267" s="103"/>
    </row>
    <row r="268" spans="8:8" ht="13" x14ac:dyDescent="0.15">
      <c r="H268" s="103"/>
    </row>
    <row r="269" spans="8:8" ht="13" x14ac:dyDescent="0.15">
      <c r="H269" s="103"/>
    </row>
    <row r="270" spans="8:8" ht="13" x14ac:dyDescent="0.15">
      <c r="H270" s="103"/>
    </row>
    <row r="271" spans="8:8" ht="13" x14ac:dyDescent="0.15">
      <c r="H271" s="103"/>
    </row>
    <row r="272" spans="8:8" ht="13" x14ac:dyDescent="0.15">
      <c r="H272" s="103"/>
    </row>
    <row r="273" spans="8:8" ht="13" x14ac:dyDescent="0.15">
      <c r="H273" s="103"/>
    </row>
    <row r="274" spans="8:8" ht="13" x14ac:dyDescent="0.15">
      <c r="H274" s="103"/>
    </row>
    <row r="275" spans="8:8" ht="13" x14ac:dyDescent="0.15">
      <c r="H275" s="103"/>
    </row>
    <row r="276" spans="8:8" ht="13" x14ac:dyDescent="0.15">
      <c r="H276" s="103"/>
    </row>
    <row r="277" spans="8:8" ht="13" x14ac:dyDescent="0.15">
      <c r="H277" s="103"/>
    </row>
    <row r="278" spans="8:8" ht="13" x14ac:dyDescent="0.15">
      <c r="H278" s="103"/>
    </row>
    <row r="279" spans="8:8" ht="13" x14ac:dyDescent="0.15">
      <c r="H279" s="103"/>
    </row>
    <row r="280" spans="8:8" ht="13" x14ac:dyDescent="0.15">
      <c r="H280" s="103"/>
    </row>
    <row r="281" spans="8:8" ht="13" x14ac:dyDescent="0.15">
      <c r="H281" s="103"/>
    </row>
    <row r="282" spans="8:8" ht="13" x14ac:dyDescent="0.15">
      <c r="H282" s="103"/>
    </row>
    <row r="283" spans="8:8" ht="13" x14ac:dyDescent="0.15">
      <c r="H283" s="103"/>
    </row>
    <row r="284" spans="8:8" ht="13" x14ac:dyDescent="0.15">
      <c r="H284" s="103"/>
    </row>
    <row r="285" spans="8:8" ht="13" x14ac:dyDescent="0.15">
      <c r="H285" s="103"/>
    </row>
    <row r="286" spans="8:8" ht="13" x14ac:dyDescent="0.15">
      <c r="H286" s="103"/>
    </row>
    <row r="287" spans="8:8" ht="13" x14ac:dyDescent="0.15">
      <c r="H287" s="103"/>
    </row>
    <row r="288" spans="8:8" ht="13" x14ac:dyDescent="0.15">
      <c r="H288" s="103"/>
    </row>
    <row r="289" spans="8:8" ht="13" x14ac:dyDescent="0.15">
      <c r="H289" s="103"/>
    </row>
    <row r="290" spans="8:8" ht="13" x14ac:dyDescent="0.15">
      <c r="H290" s="103"/>
    </row>
    <row r="291" spans="8:8" ht="13" x14ac:dyDescent="0.15">
      <c r="H291" s="103"/>
    </row>
    <row r="292" spans="8:8" ht="13" x14ac:dyDescent="0.15">
      <c r="H292" s="103"/>
    </row>
    <row r="293" spans="8:8" ht="13" x14ac:dyDescent="0.15">
      <c r="H293" s="103"/>
    </row>
    <row r="294" spans="8:8" ht="13" x14ac:dyDescent="0.15">
      <c r="H294" s="103"/>
    </row>
    <row r="295" spans="8:8" ht="13" x14ac:dyDescent="0.15">
      <c r="H295" s="103"/>
    </row>
    <row r="296" spans="8:8" ht="13" x14ac:dyDescent="0.15">
      <c r="H296" s="103"/>
    </row>
    <row r="297" spans="8:8" ht="13" x14ac:dyDescent="0.15">
      <c r="H297" s="103"/>
    </row>
    <row r="298" spans="8:8" ht="13" x14ac:dyDescent="0.15">
      <c r="H298" s="103"/>
    </row>
    <row r="299" spans="8:8" ht="13" x14ac:dyDescent="0.15">
      <c r="H299" s="103"/>
    </row>
    <row r="300" spans="8:8" ht="13" x14ac:dyDescent="0.15">
      <c r="H300" s="103"/>
    </row>
    <row r="301" spans="8:8" ht="13" x14ac:dyDescent="0.15">
      <c r="H301" s="103"/>
    </row>
    <row r="302" spans="8:8" ht="13" x14ac:dyDescent="0.15">
      <c r="H302" s="103"/>
    </row>
    <row r="303" spans="8:8" ht="13" x14ac:dyDescent="0.15">
      <c r="H303" s="103"/>
    </row>
    <row r="304" spans="8:8" ht="13" x14ac:dyDescent="0.15">
      <c r="H304" s="103"/>
    </row>
    <row r="305" spans="8:8" ht="13" x14ac:dyDescent="0.15">
      <c r="H305" s="103"/>
    </row>
    <row r="306" spans="8:8" ht="13" x14ac:dyDescent="0.15">
      <c r="H306" s="103"/>
    </row>
    <row r="307" spans="8:8" ht="13" x14ac:dyDescent="0.15">
      <c r="H307" s="103"/>
    </row>
    <row r="308" spans="8:8" ht="13" x14ac:dyDescent="0.15">
      <c r="H308" s="103"/>
    </row>
    <row r="309" spans="8:8" ht="13" x14ac:dyDescent="0.15">
      <c r="H309" s="103"/>
    </row>
    <row r="310" spans="8:8" ht="13" x14ac:dyDescent="0.15">
      <c r="H310" s="103"/>
    </row>
    <row r="311" spans="8:8" ht="13" x14ac:dyDescent="0.15">
      <c r="H311" s="103"/>
    </row>
    <row r="312" spans="8:8" ht="13" x14ac:dyDescent="0.15">
      <c r="H312" s="103"/>
    </row>
    <row r="313" spans="8:8" ht="13" x14ac:dyDescent="0.15">
      <c r="H313" s="103"/>
    </row>
    <row r="314" spans="8:8" ht="13" x14ac:dyDescent="0.15">
      <c r="H314" s="103"/>
    </row>
    <row r="315" spans="8:8" ht="13" x14ac:dyDescent="0.15">
      <c r="H315" s="103"/>
    </row>
    <row r="316" spans="8:8" ht="13" x14ac:dyDescent="0.15">
      <c r="H316" s="103"/>
    </row>
    <row r="317" spans="8:8" ht="13" x14ac:dyDescent="0.15">
      <c r="H317" s="103"/>
    </row>
    <row r="318" spans="8:8" ht="13" x14ac:dyDescent="0.15">
      <c r="H318" s="103"/>
    </row>
    <row r="319" spans="8:8" ht="13" x14ac:dyDescent="0.15">
      <c r="H319" s="103"/>
    </row>
    <row r="320" spans="8:8" ht="13" x14ac:dyDescent="0.15">
      <c r="H320" s="103"/>
    </row>
    <row r="321" spans="8:8" ht="13" x14ac:dyDescent="0.15">
      <c r="H321" s="103"/>
    </row>
    <row r="322" spans="8:8" ht="13" x14ac:dyDescent="0.15">
      <c r="H322" s="103"/>
    </row>
    <row r="323" spans="8:8" ht="13" x14ac:dyDescent="0.15">
      <c r="H323" s="103"/>
    </row>
    <row r="324" spans="8:8" ht="13" x14ac:dyDescent="0.15">
      <c r="H324" s="103"/>
    </row>
    <row r="325" spans="8:8" ht="13" x14ac:dyDescent="0.15">
      <c r="H325" s="103"/>
    </row>
    <row r="326" spans="8:8" ht="13" x14ac:dyDescent="0.15">
      <c r="H326" s="103"/>
    </row>
    <row r="327" spans="8:8" ht="13" x14ac:dyDescent="0.15">
      <c r="H327" s="103"/>
    </row>
    <row r="328" spans="8:8" ht="13" x14ac:dyDescent="0.15">
      <c r="H328" s="103"/>
    </row>
    <row r="329" spans="8:8" ht="13" x14ac:dyDescent="0.15">
      <c r="H329" s="103"/>
    </row>
    <row r="330" spans="8:8" ht="13" x14ac:dyDescent="0.15">
      <c r="H330" s="103"/>
    </row>
    <row r="331" spans="8:8" ht="13" x14ac:dyDescent="0.15">
      <c r="H331" s="103"/>
    </row>
    <row r="332" spans="8:8" ht="13" x14ac:dyDescent="0.15">
      <c r="H332" s="103"/>
    </row>
    <row r="333" spans="8:8" ht="13" x14ac:dyDescent="0.15">
      <c r="H333" s="103"/>
    </row>
    <row r="334" spans="8:8" ht="13" x14ac:dyDescent="0.15">
      <c r="H334" s="103"/>
    </row>
    <row r="335" spans="8:8" ht="13" x14ac:dyDescent="0.15">
      <c r="H335" s="103"/>
    </row>
    <row r="336" spans="8:8" ht="13" x14ac:dyDescent="0.15">
      <c r="H336" s="103"/>
    </row>
    <row r="337" spans="8:8" ht="13" x14ac:dyDescent="0.15">
      <c r="H337" s="103"/>
    </row>
    <row r="338" spans="8:8" ht="13" x14ac:dyDescent="0.15">
      <c r="H338" s="103"/>
    </row>
    <row r="339" spans="8:8" ht="13" x14ac:dyDescent="0.15">
      <c r="H339" s="103"/>
    </row>
    <row r="340" spans="8:8" ht="13" x14ac:dyDescent="0.15">
      <c r="H340" s="103"/>
    </row>
    <row r="341" spans="8:8" ht="13" x14ac:dyDescent="0.15">
      <c r="H341" s="103"/>
    </row>
    <row r="342" spans="8:8" ht="13" x14ac:dyDescent="0.15">
      <c r="H342" s="103"/>
    </row>
    <row r="343" spans="8:8" ht="13" x14ac:dyDescent="0.15">
      <c r="H343" s="103"/>
    </row>
    <row r="344" spans="8:8" ht="13" x14ac:dyDescent="0.15">
      <c r="H344" s="103"/>
    </row>
    <row r="345" spans="8:8" ht="13" x14ac:dyDescent="0.15">
      <c r="H345" s="103"/>
    </row>
    <row r="346" spans="8:8" ht="13" x14ac:dyDescent="0.15">
      <c r="H346" s="103"/>
    </row>
    <row r="347" spans="8:8" ht="13" x14ac:dyDescent="0.15">
      <c r="H347" s="103"/>
    </row>
    <row r="348" spans="8:8" ht="13" x14ac:dyDescent="0.15">
      <c r="H348" s="103"/>
    </row>
    <row r="349" spans="8:8" ht="13" x14ac:dyDescent="0.15">
      <c r="H349" s="103"/>
    </row>
    <row r="350" spans="8:8" ht="13" x14ac:dyDescent="0.15">
      <c r="H350" s="103"/>
    </row>
    <row r="351" spans="8:8" ht="13" x14ac:dyDescent="0.15">
      <c r="H351" s="103"/>
    </row>
    <row r="352" spans="8:8" ht="13" x14ac:dyDescent="0.15">
      <c r="H352" s="103"/>
    </row>
    <row r="353" spans="8:8" ht="13" x14ac:dyDescent="0.15">
      <c r="H353" s="103"/>
    </row>
    <row r="354" spans="8:8" ht="13" x14ac:dyDescent="0.15">
      <c r="H354" s="103"/>
    </row>
    <row r="355" spans="8:8" ht="13" x14ac:dyDescent="0.15">
      <c r="H355" s="103"/>
    </row>
    <row r="356" spans="8:8" ht="13" x14ac:dyDescent="0.15">
      <c r="H356" s="103"/>
    </row>
    <row r="357" spans="8:8" ht="13" x14ac:dyDescent="0.15">
      <c r="H357" s="103"/>
    </row>
    <row r="358" spans="8:8" ht="13" x14ac:dyDescent="0.15">
      <c r="H358" s="103"/>
    </row>
    <row r="359" spans="8:8" ht="13" x14ac:dyDescent="0.15">
      <c r="H359" s="103"/>
    </row>
    <row r="360" spans="8:8" ht="13" x14ac:dyDescent="0.15">
      <c r="H360" s="103"/>
    </row>
    <row r="361" spans="8:8" ht="13" x14ac:dyDescent="0.15">
      <c r="H361" s="103"/>
    </row>
    <row r="362" spans="8:8" ht="13" x14ac:dyDescent="0.15">
      <c r="H362" s="103"/>
    </row>
    <row r="363" spans="8:8" ht="13" x14ac:dyDescent="0.15">
      <c r="H363" s="103"/>
    </row>
    <row r="364" spans="8:8" ht="13" x14ac:dyDescent="0.15">
      <c r="H364" s="103"/>
    </row>
    <row r="365" spans="8:8" ht="13" x14ac:dyDescent="0.15">
      <c r="H365" s="103"/>
    </row>
    <row r="366" spans="8:8" ht="13" x14ac:dyDescent="0.15">
      <c r="H366" s="103"/>
    </row>
    <row r="367" spans="8:8" ht="13" x14ac:dyDescent="0.15">
      <c r="H367" s="103"/>
    </row>
    <row r="368" spans="8:8" ht="13" x14ac:dyDescent="0.15">
      <c r="H368" s="103"/>
    </row>
    <row r="369" spans="8:8" ht="13" x14ac:dyDescent="0.15">
      <c r="H369" s="103"/>
    </row>
    <row r="370" spans="8:8" ht="13" x14ac:dyDescent="0.15">
      <c r="H370" s="103"/>
    </row>
    <row r="371" spans="8:8" ht="13" x14ac:dyDescent="0.15">
      <c r="H371" s="103"/>
    </row>
    <row r="372" spans="8:8" ht="13" x14ac:dyDescent="0.15">
      <c r="H372" s="103"/>
    </row>
    <row r="373" spans="8:8" ht="13" x14ac:dyDescent="0.15">
      <c r="H373" s="103"/>
    </row>
    <row r="374" spans="8:8" ht="13" x14ac:dyDescent="0.15">
      <c r="H374" s="103"/>
    </row>
    <row r="375" spans="8:8" ht="13" x14ac:dyDescent="0.15">
      <c r="H375" s="103"/>
    </row>
    <row r="376" spans="8:8" ht="13" x14ac:dyDescent="0.15">
      <c r="H376" s="103"/>
    </row>
    <row r="377" spans="8:8" ht="13" x14ac:dyDescent="0.15">
      <c r="H377" s="103"/>
    </row>
    <row r="378" spans="8:8" ht="13" x14ac:dyDescent="0.15">
      <c r="H378" s="103"/>
    </row>
    <row r="379" spans="8:8" ht="13" x14ac:dyDescent="0.15">
      <c r="H379" s="103"/>
    </row>
    <row r="380" spans="8:8" ht="13" x14ac:dyDescent="0.15">
      <c r="H380" s="103"/>
    </row>
    <row r="381" spans="8:8" ht="13" x14ac:dyDescent="0.15">
      <c r="H381" s="103"/>
    </row>
    <row r="382" spans="8:8" ht="13" x14ac:dyDescent="0.15">
      <c r="H382" s="103"/>
    </row>
    <row r="383" spans="8:8" ht="13" x14ac:dyDescent="0.15">
      <c r="H383" s="103"/>
    </row>
    <row r="384" spans="8:8" ht="13" x14ac:dyDescent="0.15">
      <c r="H384" s="103"/>
    </row>
    <row r="385" spans="8:8" ht="13" x14ac:dyDescent="0.15">
      <c r="H385" s="103"/>
    </row>
    <row r="386" spans="8:8" ht="13" x14ac:dyDescent="0.15">
      <c r="H386" s="103"/>
    </row>
    <row r="387" spans="8:8" ht="13" x14ac:dyDescent="0.15">
      <c r="H387" s="103"/>
    </row>
    <row r="388" spans="8:8" ht="13" x14ac:dyDescent="0.15">
      <c r="H388" s="103"/>
    </row>
    <row r="389" spans="8:8" ht="13" x14ac:dyDescent="0.15">
      <c r="H389" s="103"/>
    </row>
    <row r="390" spans="8:8" ht="13" x14ac:dyDescent="0.15">
      <c r="H390" s="103"/>
    </row>
    <row r="391" spans="8:8" ht="13" x14ac:dyDescent="0.15">
      <c r="H391" s="103"/>
    </row>
    <row r="392" spans="8:8" ht="13" x14ac:dyDescent="0.15">
      <c r="H392" s="103"/>
    </row>
    <row r="393" spans="8:8" ht="13" x14ac:dyDescent="0.15">
      <c r="H393" s="103"/>
    </row>
    <row r="394" spans="8:8" ht="13" x14ac:dyDescent="0.15">
      <c r="H394" s="103"/>
    </row>
    <row r="395" spans="8:8" ht="13" x14ac:dyDescent="0.15">
      <c r="H395" s="103"/>
    </row>
    <row r="396" spans="8:8" ht="13" x14ac:dyDescent="0.15">
      <c r="H396" s="103"/>
    </row>
    <row r="397" spans="8:8" ht="13" x14ac:dyDescent="0.15">
      <c r="H397" s="103"/>
    </row>
    <row r="398" spans="8:8" ht="13" x14ac:dyDescent="0.15">
      <c r="H398" s="103"/>
    </row>
    <row r="399" spans="8:8" ht="13" x14ac:dyDescent="0.15">
      <c r="H399" s="103"/>
    </row>
    <row r="400" spans="8:8" ht="13" x14ac:dyDescent="0.15">
      <c r="H400" s="103"/>
    </row>
    <row r="401" spans="8:8" ht="13" x14ac:dyDescent="0.15">
      <c r="H401" s="103"/>
    </row>
    <row r="402" spans="8:8" ht="13" x14ac:dyDescent="0.15">
      <c r="H402" s="103"/>
    </row>
    <row r="403" spans="8:8" ht="13" x14ac:dyDescent="0.15">
      <c r="H403" s="103"/>
    </row>
    <row r="404" spans="8:8" ht="13" x14ac:dyDescent="0.15">
      <c r="H404" s="103"/>
    </row>
    <row r="405" spans="8:8" ht="13" x14ac:dyDescent="0.15">
      <c r="H405" s="103"/>
    </row>
    <row r="406" spans="8:8" ht="13" x14ac:dyDescent="0.15">
      <c r="H406" s="103"/>
    </row>
    <row r="407" spans="8:8" ht="13" x14ac:dyDescent="0.15">
      <c r="H407" s="103"/>
    </row>
    <row r="408" spans="8:8" ht="13" x14ac:dyDescent="0.15">
      <c r="H408" s="103"/>
    </row>
    <row r="409" spans="8:8" ht="13" x14ac:dyDescent="0.15">
      <c r="H409" s="103"/>
    </row>
    <row r="410" spans="8:8" ht="13" x14ac:dyDescent="0.15">
      <c r="H410" s="103"/>
    </row>
    <row r="411" spans="8:8" ht="13" x14ac:dyDescent="0.15">
      <c r="H411" s="103"/>
    </row>
    <row r="412" spans="8:8" ht="13" x14ac:dyDescent="0.15">
      <c r="H412" s="103"/>
    </row>
    <row r="413" spans="8:8" ht="13" x14ac:dyDescent="0.15">
      <c r="H413" s="103"/>
    </row>
    <row r="414" spans="8:8" ht="13" x14ac:dyDescent="0.15">
      <c r="H414" s="103"/>
    </row>
    <row r="415" spans="8:8" ht="13" x14ac:dyDescent="0.15">
      <c r="H415" s="103"/>
    </row>
    <row r="416" spans="8:8" ht="13" x14ac:dyDescent="0.15">
      <c r="H416" s="103"/>
    </row>
    <row r="417" spans="8:8" ht="13" x14ac:dyDescent="0.15">
      <c r="H417" s="103"/>
    </row>
    <row r="418" spans="8:8" ht="13" x14ac:dyDescent="0.15">
      <c r="H418" s="103"/>
    </row>
    <row r="419" spans="8:8" ht="13" x14ac:dyDescent="0.15">
      <c r="H419" s="103"/>
    </row>
    <row r="420" spans="8:8" ht="13" x14ac:dyDescent="0.15">
      <c r="H420" s="103"/>
    </row>
    <row r="421" spans="8:8" ht="13" x14ac:dyDescent="0.15">
      <c r="H421" s="103"/>
    </row>
    <row r="422" spans="8:8" ht="13" x14ac:dyDescent="0.15">
      <c r="H422" s="103"/>
    </row>
    <row r="423" spans="8:8" ht="13" x14ac:dyDescent="0.15">
      <c r="H423" s="103"/>
    </row>
    <row r="424" spans="8:8" ht="13" x14ac:dyDescent="0.15">
      <c r="H424" s="103"/>
    </row>
    <row r="425" spans="8:8" ht="13" x14ac:dyDescent="0.15">
      <c r="H425" s="103"/>
    </row>
    <row r="426" spans="8:8" ht="13" x14ac:dyDescent="0.15">
      <c r="H426" s="103"/>
    </row>
    <row r="427" spans="8:8" ht="13" x14ac:dyDescent="0.15">
      <c r="H427" s="103"/>
    </row>
    <row r="428" spans="8:8" ht="13" x14ac:dyDescent="0.15">
      <c r="H428" s="103"/>
    </row>
    <row r="429" spans="8:8" ht="13" x14ac:dyDescent="0.15">
      <c r="H429" s="103"/>
    </row>
    <row r="430" spans="8:8" ht="13" x14ac:dyDescent="0.15">
      <c r="H430" s="103"/>
    </row>
    <row r="431" spans="8:8" ht="13" x14ac:dyDescent="0.15">
      <c r="H431" s="103"/>
    </row>
    <row r="432" spans="8:8" ht="13" x14ac:dyDescent="0.15">
      <c r="H432" s="103"/>
    </row>
    <row r="433" spans="8:8" ht="13" x14ac:dyDescent="0.15">
      <c r="H433" s="103"/>
    </row>
    <row r="434" spans="8:8" ht="13" x14ac:dyDescent="0.15">
      <c r="H434" s="103"/>
    </row>
    <row r="435" spans="8:8" ht="13" x14ac:dyDescent="0.15">
      <c r="H435" s="103"/>
    </row>
    <row r="436" spans="8:8" ht="13" x14ac:dyDescent="0.15">
      <c r="H436" s="103"/>
    </row>
    <row r="437" spans="8:8" ht="13" x14ac:dyDescent="0.15">
      <c r="H437" s="103"/>
    </row>
    <row r="438" spans="8:8" ht="13" x14ac:dyDescent="0.15">
      <c r="H438" s="103"/>
    </row>
    <row r="439" spans="8:8" ht="13" x14ac:dyDescent="0.15">
      <c r="H439" s="103"/>
    </row>
    <row r="440" spans="8:8" ht="13" x14ac:dyDescent="0.15">
      <c r="H440" s="103"/>
    </row>
    <row r="441" spans="8:8" ht="13" x14ac:dyDescent="0.15">
      <c r="H441" s="103"/>
    </row>
    <row r="442" spans="8:8" ht="13" x14ac:dyDescent="0.15">
      <c r="H442" s="103"/>
    </row>
    <row r="443" spans="8:8" ht="13" x14ac:dyDescent="0.15">
      <c r="H443" s="103"/>
    </row>
    <row r="444" spans="8:8" ht="13" x14ac:dyDescent="0.15">
      <c r="H444" s="103"/>
    </row>
    <row r="445" spans="8:8" ht="13" x14ac:dyDescent="0.15">
      <c r="H445" s="103"/>
    </row>
    <row r="446" spans="8:8" ht="13" x14ac:dyDescent="0.15">
      <c r="H446" s="103"/>
    </row>
    <row r="447" spans="8:8" ht="13" x14ac:dyDescent="0.15">
      <c r="H447" s="103"/>
    </row>
    <row r="448" spans="8:8" ht="13" x14ac:dyDescent="0.15">
      <c r="H448" s="103"/>
    </row>
    <row r="449" spans="8:8" ht="13" x14ac:dyDescent="0.15">
      <c r="H449" s="103"/>
    </row>
    <row r="450" spans="8:8" ht="13" x14ac:dyDescent="0.15">
      <c r="H450" s="103"/>
    </row>
    <row r="451" spans="8:8" ht="13" x14ac:dyDescent="0.15">
      <c r="H451" s="103"/>
    </row>
    <row r="452" spans="8:8" ht="13" x14ac:dyDescent="0.15">
      <c r="H452" s="103"/>
    </row>
    <row r="453" spans="8:8" ht="13" x14ac:dyDescent="0.15">
      <c r="H453" s="103"/>
    </row>
    <row r="454" spans="8:8" ht="13" x14ac:dyDescent="0.15">
      <c r="H454" s="103"/>
    </row>
    <row r="455" spans="8:8" ht="13" x14ac:dyDescent="0.15">
      <c r="H455" s="103"/>
    </row>
    <row r="456" spans="8:8" ht="13" x14ac:dyDescent="0.15">
      <c r="H456" s="103"/>
    </row>
    <row r="457" spans="8:8" ht="13" x14ac:dyDescent="0.15">
      <c r="H457" s="103"/>
    </row>
    <row r="458" spans="8:8" ht="13" x14ac:dyDescent="0.15">
      <c r="H458" s="103"/>
    </row>
    <row r="459" spans="8:8" ht="13" x14ac:dyDescent="0.15">
      <c r="H459" s="103"/>
    </row>
    <row r="460" spans="8:8" ht="13" x14ac:dyDescent="0.15">
      <c r="H460" s="103"/>
    </row>
    <row r="461" spans="8:8" ht="13" x14ac:dyDescent="0.15">
      <c r="H461" s="103"/>
    </row>
    <row r="462" spans="8:8" ht="13" x14ac:dyDescent="0.15">
      <c r="H462" s="103"/>
    </row>
    <row r="463" spans="8:8" ht="13" x14ac:dyDescent="0.15">
      <c r="H463" s="103"/>
    </row>
    <row r="464" spans="8:8" ht="13" x14ac:dyDescent="0.15">
      <c r="H464" s="103"/>
    </row>
    <row r="465" spans="8:8" ht="13" x14ac:dyDescent="0.15">
      <c r="H465" s="103"/>
    </row>
    <row r="466" spans="8:8" ht="13" x14ac:dyDescent="0.15">
      <c r="H466" s="103"/>
    </row>
    <row r="467" spans="8:8" ht="13" x14ac:dyDescent="0.15">
      <c r="H467" s="103"/>
    </row>
    <row r="468" spans="8:8" ht="13" x14ac:dyDescent="0.15">
      <c r="H468" s="103"/>
    </row>
    <row r="469" spans="8:8" ht="13" x14ac:dyDescent="0.15">
      <c r="H469" s="103"/>
    </row>
    <row r="470" spans="8:8" ht="13" x14ac:dyDescent="0.15">
      <c r="H470" s="103"/>
    </row>
    <row r="471" spans="8:8" ht="13" x14ac:dyDescent="0.15">
      <c r="H471" s="103"/>
    </row>
    <row r="472" spans="8:8" ht="13" x14ac:dyDescent="0.15">
      <c r="H472" s="103"/>
    </row>
    <row r="473" spans="8:8" ht="13" x14ac:dyDescent="0.15">
      <c r="H473" s="103"/>
    </row>
    <row r="474" spans="8:8" ht="13" x14ac:dyDescent="0.15">
      <c r="H474" s="103"/>
    </row>
    <row r="475" spans="8:8" ht="13" x14ac:dyDescent="0.15">
      <c r="H475" s="103"/>
    </row>
    <row r="476" spans="8:8" ht="13" x14ac:dyDescent="0.15">
      <c r="H476" s="103"/>
    </row>
    <row r="477" spans="8:8" ht="13" x14ac:dyDescent="0.15">
      <c r="H477" s="103"/>
    </row>
    <row r="478" spans="8:8" ht="13" x14ac:dyDescent="0.15">
      <c r="H478" s="103"/>
    </row>
    <row r="479" spans="8:8" ht="13" x14ac:dyDescent="0.15">
      <c r="H479" s="103"/>
    </row>
    <row r="480" spans="8:8" ht="13" x14ac:dyDescent="0.15">
      <c r="H480" s="103"/>
    </row>
    <row r="481" spans="8:8" ht="13" x14ac:dyDescent="0.15">
      <c r="H481" s="103"/>
    </row>
    <row r="482" spans="8:8" ht="13" x14ac:dyDescent="0.15">
      <c r="H482" s="103"/>
    </row>
    <row r="483" spans="8:8" ht="13" x14ac:dyDescent="0.15">
      <c r="H483" s="103"/>
    </row>
    <row r="484" spans="8:8" ht="13" x14ac:dyDescent="0.15">
      <c r="H484" s="103"/>
    </row>
    <row r="485" spans="8:8" ht="13" x14ac:dyDescent="0.15">
      <c r="H485" s="103"/>
    </row>
    <row r="486" spans="8:8" ht="13" x14ac:dyDescent="0.15">
      <c r="H486" s="103"/>
    </row>
    <row r="487" spans="8:8" ht="13" x14ac:dyDescent="0.15">
      <c r="H487" s="103"/>
    </row>
    <row r="488" spans="8:8" ht="13" x14ac:dyDescent="0.15">
      <c r="H488" s="103"/>
    </row>
    <row r="489" spans="8:8" ht="13" x14ac:dyDescent="0.15">
      <c r="H489" s="103"/>
    </row>
    <row r="490" spans="8:8" ht="13" x14ac:dyDescent="0.15">
      <c r="H490" s="103"/>
    </row>
    <row r="491" spans="8:8" ht="13" x14ac:dyDescent="0.15">
      <c r="H491" s="103"/>
    </row>
    <row r="492" spans="8:8" ht="13" x14ac:dyDescent="0.15">
      <c r="H492" s="103"/>
    </row>
    <row r="493" spans="8:8" ht="13" x14ac:dyDescent="0.15">
      <c r="H493" s="103"/>
    </row>
    <row r="494" spans="8:8" ht="13" x14ac:dyDescent="0.15">
      <c r="H494" s="103"/>
    </row>
    <row r="495" spans="8:8" ht="13" x14ac:dyDescent="0.15">
      <c r="H495" s="103"/>
    </row>
    <row r="496" spans="8:8" ht="13" x14ac:dyDescent="0.15">
      <c r="H496" s="103"/>
    </row>
    <row r="497" spans="8:8" ht="13" x14ac:dyDescent="0.15">
      <c r="H497" s="103"/>
    </row>
    <row r="498" spans="8:8" ht="13" x14ac:dyDescent="0.15">
      <c r="H498" s="103"/>
    </row>
    <row r="499" spans="8:8" ht="13" x14ac:dyDescent="0.15">
      <c r="H499" s="103"/>
    </row>
    <row r="500" spans="8:8" ht="13" x14ac:dyDescent="0.15">
      <c r="H500" s="103"/>
    </row>
    <row r="501" spans="8:8" ht="13" x14ac:dyDescent="0.15">
      <c r="H501" s="103"/>
    </row>
    <row r="502" spans="8:8" ht="13" x14ac:dyDescent="0.15">
      <c r="H502" s="103"/>
    </row>
    <row r="503" spans="8:8" ht="13" x14ac:dyDescent="0.15">
      <c r="H503" s="103"/>
    </row>
    <row r="504" spans="8:8" ht="13" x14ac:dyDescent="0.15">
      <c r="H504" s="103"/>
    </row>
    <row r="505" spans="8:8" ht="13" x14ac:dyDescent="0.15">
      <c r="H505" s="103"/>
    </row>
    <row r="506" spans="8:8" ht="13" x14ac:dyDescent="0.15">
      <c r="H506" s="103"/>
    </row>
    <row r="507" spans="8:8" ht="13" x14ac:dyDescent="0.15">
      <c r="H507" s="103"/>
    </row>
    <row r="508" spans="8:8" ht="13" x14ac:dyDescent="0.15">
      <c r="H508" s="103"/>
    </row>
    <row r="509" spans="8:8" ht="13" x14ac:dyDescent="0.15">
      <c r="H509" s="103"/>
    </row>
    <row r="510" spans="8:8" ht="13" x14ac:dyDescent="0.15">
      <c r="H510" s="103"/>
    </row>
    <row r="511" spans="8:8" ht="13" x14ac:dyDescent="0.15">
      <c r="H511" s="103"/>
    </row>
    <row r="512" spans="8:8" ht="13" x14ac:dyDescent="0.15">
      <c r="H512" s="103"/>
    </row>
    <row r="513" spans="8:8" ht="13" x14ac:dyDescent="0.15">
      <c r="H513" s="103"/>
    </row>
    <row r="514" spans="8:8" ht="13" x14ac:dyDescent="0.15">
      <c r="H514" s="103"/>
    </row>
    <row r="515" spans="8:8" ht="13" x14ac:dyDescent="0.15">
      <c r="H515" s="103"/>
    </row>
    <row r="516" spans="8:8" ht="13" x14ac:dyDescent="0.15">
      <c r="H516" s="103"/>
    </row>
    <row r="517" spans="8:8" ht="13" x14ac:dyDescent="0.15">
      <c r="H517" s="103"/>
    </row>
    <row r="518" spans="8:8" ht="13" x14ac:dyDescent="0.15">
      <c r="H518" s="103"/>
    </row>
    <row r="519" spans="8:8" ht="13" x14ac:dyDescent="0.15">
      <c r="H519" s="103"/>
    </row>
    <row r="520" spans="8:8" ht="13" x14ac:dyDescent="0.15">
      <c r="H520" s="103"/>
    </row>
    <row r="521" spans="8:8" ht="13" x14ac:dyDescent="0.15">
      <c r="H521" s="103"/>
    </row>
    <row r="522" spans="8:8" ht="13" x14ac:dyDescent="0.15">
      <c r="H522" s="103"/>
    </row>
    <row r="523" spans="8:8" ht="13" x14ac:dyDescent="0.15">
      <c r="H523" s="103"/>
    </row>
    <row r="524" spans="8:8" ht="13" x14ac:dyDescent="0.15">
      <c r="H524" s="103"/>
    </row>
    <row r="525" spans="8:8" ht="13" x14ac:dyDescent="0.15">
      <c r="H525" s="103"/>
    </row>
    <row r="526" spans="8:8" ht="13" x14ac:dyDescent="0.15">
      <c r="H526" s="103"/>
    </row>
    <row r="527" spans="8:8" ht="13" x14ac:dyDescent="0.15">
      <c r="H527" s="103"/>
    </row>
    <row r="528" spans="8:8" ht="13" x14ac:dyDescent="0.15">
      <c r="H528" s="103"/>
    </row>
    <row r="529" spans="8:8" ht="13" x14ac:dyDescent="0.15">
      <c r="H529" s="103"/>
    </row>
    <row r="530" spans="8:8" ht="13" x14ac:dyDescent="0.15">
      <c r="H530" s="103"/>
    </row>
    <row r="531" spans="8:8" ht="13" x14ac:dyDescent="0.15">
      <c r="H531" s="103"/>
    </row>
    <row r="532" spans="8:8" ht="13" x14ac:dyDescent="0.15">
      <c r="H532" s="103"/>
    </row>
    <row r="533" spans="8:8" ht="13" x14ac:dyDescent="0.15">
      <c r="H533" s="103"/>
    </row>
    <row r="534" spans="8:8" ht="13" x14ac:dyDescent="0.15">
      <c r="H534" s="103"/>
    </row>
    <row r="535" spans="8:8" ht="13" x14ac:dyDescent="0.15">
      <c r="H535" s="103"/>
    </row>
    <row r="536" spans="8:8" ht="13" x14ac:dyDescent="0.15">
      <c r="H536" s="103"/>
    </row>
    <row r="537" spans="8:8" ht="13" x14ac:dyDescent="0.15">
      <c r="H537" s="103"/>
    </row>
    <row r="538" spans="8:8" ht="13" x14ac:dyDescent="0.15">
      <c r="H538" s="103"/>
    </row>
    <row r="539" spans="8:8" ht="13" x14ac:dyDescent="0.15">
      <c r="H539" s="103"/>
    </row>
    <row r="540" spans="8:8" ht="13" x14ac:dyDescent="0.15">
      <c r="H540" s="103"/>
    </row>
    <row r="541" spans="8:8" ht="13" x14ac:dyDescent="0.15">
      <c r="H541" s="103"/>
    </row>
    <row r="542" spans="8:8" ht="13" x14ac:dyDescent="0.15">
      <c r="H542" s="103"/>
    </row>
    <row r="543" spans="8:8" ht="13" x14ac:dyDescent="0.15">
      <c r="H543" s="103"/>
    </row>
    <row r="544" spans="8:8" ht="13" x14ac:dyDescent="0.15">
      <c r="H544" s="103"/>
    </row>
    <row r="545" spans="8:8" ht="13" x14ac:dyDescent="0.15">
      <c r="H545" s="103"/>
    </row>
    <row r="546" spans="8:8" ht="13" x14ac:dyDescent="0.15">
      <c r="H546" s="103"/>
    </row>
    <row r="547" spans="8:8" ht="13" x14ac:dyDescent="0.15">
      <c r="H547" s="103"/>
    </row>
    <row r="548" spans="8:8" ht="13" x14ac:dyDescent="0.15">
      <c r="H548" s="103"/>
    </row>
    <row r="549" spans="8:8" ht="13" x14ac:dyDescent="0.15">
      <c r="H549" s="103"/>
    </row>
    <row r="550" spans="8:8" ht="13" x14ac:dyDescent="0.15">
      <c r="H550" s="103"/>
    </row>
    <row r="551" spans="8:8" ht="13" x14ac:dyDescent="0.15">
      <c r="H551" s="103"/>
    </row>
    <row r="552" spans="8:8" ht="13" x14ac:dyDescent="0.15">
      <c r="H552" s="103"/>
    </row>
    <row r="553" spans="8:8" ht="13" x14ac:dyDescent="0.15">
      <c r="H553" s="103"/>
    </row>
    <row r="554" spans="8:8" ht="13" x14ac:dyDescent="0.15">
      <c r="H554" s="103"/>
    </row>
    <row r="555" spans="8:8" ht="13" x14ac:dyDescent="0.15">
      <c r="H555" s="103"/>
    </row>
    <row r="556" spans="8:8" ht="13" x14ac:dyDescent="0.15">
      <c r="H556" s="103"/>
    </row>
    <row r="557" spans="8:8" ht="13" x14ac:dyDescent="0.15">
      <c r="H557" s="103"/>
    </row>
    <row r="558" spans="8:8" ht="13" x14ac:dyDescent="0.15">
      <c r="H558" s="103"/>
    </row>
    <row r="559" spans="8:8" ht="13" x14ac:dyDescent="0.15">
      <c r="H559" s="103"/>
    </row>
    <row r="560" spans="8:8" ht="13" x14ac:dyDescent="0.15">
      <c r="H560" s="103"/>
    </row>
    <row r="561" spans="8:8" ht="13" x14ac:dyDescent="0.15">
      <c r="H561" s="103"/>
    </row>
    <row r="562" spans="8:8" ht="13" x14ac:dyDescent="0.15">
      <c r="H562" s="103"/>
    </row>
    <row r="563" spans="8:8" ht="13" x14ac:dyDescent="0.15">
      <c r="H563" s="103"/>
    </row>
    <row r="564" spans="8:8" ht="13" x14ac:dyDescent="0.15">
      <c r="H564" s="103"/>
    </row>
    <row r="565" spans="8:8" ht="13" x14ac:dyDescent="0.15">
      <c r="H565" s="103"/>
    </row>
    <row r="566" spans="8:8" ht="13" x14ac:dyDescent="0.15">
      <c r="H566" s="103"/>
    </row>
    <row r="567" spans="8:8" ht="13" x14ac:dyDescent="0.15">
      <c r="H567" s="103"/>
    </row>
    <row r="568" spans="8:8" ht="13" x14ac:dyDescent="0.15">
      <c r="H568" s="103"/>
    </row>
    <row r="569" spans="8:8" ht="13" x14ac:dyDescent="0.15">
      <c r="H569" s="103"/>
    </row>
    <row r="570" spans="8:8" ht="13" x14ac:dyDescent="0.15">
      <c r="H570" s="103"/>
    </row>
    <row r="571" spans="8:8" ht="13" x14ac:dyDescent="0.15">
      <c r="H571" s="103"/>
    </row>
    <row r="572" spans="8:8" ht="13" x14ac:dyDescent="0.15">
      <c r="H572" s="103"/>
    </row>
    <row r="573" spans="8:8" ht="13" x14ac:dyDescent="0.15">
      <c r="H573" s="103"/>
    </row>
    <row r="574" spans="8:8" ht="13" x14ac:dyDescent="0.15">
      <c r="H574" s="103"/>
    </row>
    <row r="575" spans="8:8" ht="13" x14ac:dyDescent="0.15">
      <c r="H575" s="103"/>
    </row>
    <row r="576" spans="8:8" ht="13" x14ac:dyDescent="0.15">
      <c r="H576" s="103"/>
    </row>
    <row r="577" spans="8:8" ht="13" x14ac:dyDescent="0.15">
      <c r="H577" s="103"/>
    </row>
    <row r="578" spans="8:8" ht="13" x14ac:dyDescent="0.15">
      <c r="H578" s="103"/>
    </row>
    <row r="579" spans="8:8" ht="13" x14ac:dyDescent="0.15">
      <c r="H579" s="103"/>
    </row>
    <row r="580" spans="8:8" ht="13" x14ac:dyDescent="0.15">
      <c r="H580" s="103"/>
    </row>
    <row r="581" spans="8:8" ht="13" x14ac:dyDescent="0.15">
      <c r="H581" s="103"/>
    </row>
    <row r="582" spans="8:8" ht="13" x14ac:dyDescent="0.15">
      <c r="H582" s="103"/>
    </row>
    <row r="583" spans="8:8" ht="13" x14ac:dyDescent="0.15">
      <c r="H583" s="103"/>
    </row>
    <row r="584" spans="8:8" ht="13" x14ac:dyDescent="0.15">
      <c r="H584" s="103"/>
    </row>
    <row r="585" spans="8:8" ht="13" x14ac:dyDescent="0.15">
      <c r="H585" s="103"/>
    </row>
    <row r="586" spans="8:8" ht="13" x14ac:dyDescent="0.15">
      <c r="H586" s="103"/>
    </row>
    <row r="587" spans="8:8" ht="13" x14ac:dyDescent="0.15">
      <c r="H587" s="103"/>
    </row>
    <row r="588" spans="8:8" ht="13" x14ac:dyDescent="0.15">
      <c r="H588" s="103"/>
    </row>
    <row r="589" spans="8:8" ht="13" x14ac:dyDescent="0.15">
      <c r="H589" s="103"/>
    </row>
    <row r="590" spans="8:8" ht="13" x14ac:dyDescent="0.15">
      <c r="H590" s="103"/>
    </row>
    <row r="591" spans="8:8" ht="13" x14ac:dyDescent="0.15">
      <c r="H591" s="103"/>
    </row>
    <row r="592" spans="8:8" ht="13" x14ac:dyDescent="0.15">
      <c r="H592" s="103"/>
    </row>
    <row r="593" spans="8:8" ht="13" x14ac:dyDescent="0.15">
      <c r="H593" s="103"/>
    </row>
    <row r="594" spans="8:8" ht="13" x14ac:dyDescent="0.15">
      <c r="H594" s="103"/>
    </row>
    <row r="595" spans="8:8" ht="13" x14ac:dyDescent="0.15">
      <c r="H595" s="103"/>
    </row>
    <row r="596" spans="8:8" ht="13" x14ac:dyDescent="0.15">
      <c r="H596" s="103"/>
    </row>
    <row r="597" spans="8:8" ht="13" x14ac:dyDescent="0.15">
      <c r="H597" s="103"/>
    </row>
    <row r="598" spans="8:8" ht="13" x14ac:dyDescent="0.15">
      <c r="H598" s="103"/>
    </row>
    <row r="599" spans="8:8" ht="13" x14ac:dyDescent="0.15">
      <c r="H599" s="103"/>
    </row>
    <row r="600" spans="8:8" ht="13" x14ac:dyDescent="0.15">
      <c r="H600" s="103"/>
    </row>
    <row r="601" spans="8:8" ht="13" x14ac:dyDescent="0.15">
      <c r="H601" s="103"/>
    </row>
    <row r="602" spans="8:8" ht="13" x14ac:dyDescent="0.15">
      <c r="H602" s="103"/>
    </row>
    <row r="603" spans="8:8" ht="13" x14ac:dyDescent="0.15">
      <c r="H603" s="103"/>
    </row>
    <row r="604" spans="8:8" ht="13" x14ac:dyDescent="0.15">
      <c r="H604" s="103"/>
    </row>
    <row r="605" spans="8:8" ht="13" x14ac:dyDescent="0.15">
      <c r="H605" s="103"/>
    </row>
    <row r="606" spans="8:8" ht="13" x14ac:dyDescent="0.15">
      <c r="H606" s="103"/>
    </row>
    <row r="607" spans="8:8" ht="13" x14ac:dyDescent="0.15">
      <c r="H607" s="103"/>
    </row>
    <row r="608" spans="8:8" ht="13" x14ac:dyDescent="0.15">
      <c r="H608" s="103"/>
    </row>
    <row r="609" spans="8:8" ht="13" x14ac:dyDescent="0.15">
      <c r="H609" s="103"/>
    </row>
    <row r="610" spans="8:8" ht="13" x14ac:dyDescent="0.15">
      <c r="H610" s="103"/>
    </row>
    <row r="611" spans="8:8" ht="13" x14ac:dyDescent="0.15">
      <c r="H611" s="103"/>
    </row>
    <row r="612" spans="8:8" ht="13" x14ac:dyDescent="0.15">
      <c r="H612" s="103"/>
    </row>
    <row r="613" spans="8:8" ht="13" x14ac:dyDescent="0.15">
      <c r="H613" s="103"/>
    </row>
    <row r="614" spans="8:8" ht="13" x14ac:dyDescent="0.15">
      <c r="H614" s="103"/>
    </row>
    <row r="615" spans="8:8" ht="13" x14ac:dyDescent="0.15">
      <c r="H615" s="103"/>
    </row>
    <row r="616" spans="8:8" ht="13" x14ac:dyDescent="0.15">
      <c r="H616" s="103"/>
    </row>
    <row r="617" spans="8:8" ht="13" x14ac:dyDescent="0.15">
      <c r="H617" s="103"/>
    </row>
    <row r="618" spans="8:8" ht="13" x14ac:dyDescent="0.15">
      <c r="H618" s="103"/>
    </row>
    <row r="619" spans="8:8" ht="13" x14ac:dyDescent="0.15">
      <c r="H619" s="103"/>
    </row>
    <row r="620" spans="8:8" ht="13" x14ac:dyDescent="0.15">
      <c r="H620" s="103"/>
    </row>
    <row r="621" spans="8:8" ht="13" x14ac:dyDescent="0.15">
      <c r="H621" s="103"/>
    </row>
    <row r="622" spans="8:8" ht="13" x14ac:dyDescent="0.15">
      <c r="H622" s="103"/>
    </row>
    <row r="623" spans="8:8" ht="13" x14ac:dyDescent="0.15">
      <c r="H623" s="103"/>
    </row>
    <row r="624" spans="8:8" ht="13" x14ac:dyDescent="0.15">
      <c r="H624" s="103"/>
    </row>
    <row r="625" spans="8:8" ht="13" x14ac:dyDescent="0.15">
      <c r="H625" s="103"/>
    </row>
    <row r="626" spans="8:8" ht="13" x14ac:dyDescent="0.15">
      <c r="H626" s="103"/>
    </row>
    <row r="627" spans="8:8" ht="13" x14ac:dyDescent="0.15">
      <c r="H627" s="103"/>
    </row>
    <row r="628" spans="8:8" ht="13" x14ac:dyDescent="0.15">
      <c r="H628" s="103"/>
    </row>
    <row r="629" spans="8:8" ht="13" x14ac:dyDescent="0.15">
      <c r="H629" s="103"/>
    </row>
    <row r="630" spans="8:8" ht="13" x14ac:dyDescent="0.15">
      <c r="H630" s="103"/>
    </row>
    <row r="631" spans="8:8" ht="13" x14ac:dyDescent="0.15">
      <c r="H631" s="103"/>
    </row>
    <row r="632" spans="8:8" ht="13" x14ac:dyDescent="0.15">
      <c r="H632" s="103"/>
    </row>
    <row r="633" spans="8:8" ht="13" x14ac:dyDescent="0.15">
      <c r="H633" s="103"/>
    </row>
    <row r="634" spans="8:8" ht="13" x14ac:dyDescent="0.15">
      <c r="H634" s="103"/>
    </row>
    <row r="635" spans="8:8" ht="13" x14ac:dyDescent="0.15">
      <c r="H635" s="103"/>
    </row>
    <row r="636" spans="8:8" ht="13" x14ac:dyDescent="0.15">
      <c r="H636" s="103"/>
    </row>
    <row r="637" spans="8:8" ht="13" x14ac:dyDescent="0.15">
      <c r="H637" s="103"/>
    </row>
    <row r="638" spans="8:8" ht="13" x14ac:dyDescent="0.15">
      <c r="H638" s="103"/>
    </row>
    <row r="639" spans="8:8" ht="13" x14ac:dyDescent="0.15">
      <c r="H639" s="103"/>
    </row>
    <row r="640" spans="8:8" ht="13" x14ac:dyDescent="0.15">
      <c r="H640" s="103"/>
    </row>
    <row r="641" spans="8:8" ht="13" x14ac:dyDescent="0.15">
      <c r="H641" s="103"/>
    </row>
    <row r="642" spans="8:8" ht="13" x14ac:dyDescent="0.15">
      <c r="H642" s="103"/>
    </row>
    <row r="643" spans="8:8" ht="13" x14ac:dyDescent="0.15">
      <c r="H643" s="103"/>
    </row>
    <row r="644" spans="8:8" ht="13" x14ac:dyDescent="0.15">
      <c r="H644" s="103"/>
    </row>
    <row r="645" spans="8:8" ht="13" x14ac:dyDescent="0.15">
      <c r="H645" s="103"/>
    </row>
    <row r="646" spans="8:8" ht="13" x14ac:dyDescent="0.15">
      <c r="H646" s="103"/>
    </row>
    <row r="647" spans="8:8" ht="13" x14ac:dyDescent="0.15">
      <c r="H647" s="103"/>
    </row>
    <row r="648" spans="8:8" ht="13" x14ac:dyDescent="0.15">
      <c r="H648" s="103"/>
    </row>
    <row r="649" spans="8:8" ht="13" x14ac:dyDescent="0.15">
      <c r="H649" s="103"/>
    </row>
    <row r="650" spans="8:8" ht="13" x14ac:dyDescent="0.15">
      <c r="H650" s="103"/>
    </row>
    <row r="651" spans="8:8" ht="13" x14ac:dyDescent="0.15">
      <c r="H651" s="103"/>
    </row>
    <row r="652" spans="8:8" ht="13" x14ac:dyDescent="0.15">
      <c r="H652" s="103"/>
    </row>
    <row r="653" spans="8:8" ht="13" x14ac:dyDescent="0.15">
      <c r="H653" s="103"/>
    </row>
    <row r="654" spans="8:8" ht="13" x14ac:dyDescent="0.15">
      <c r="H654" s="103"/>
    </row>
    <row r="655" spans="8:8" ht="13" x14ac:dyDescent="0.15">
      <c r="H655" s="103"/>
    </row>
    <row r="656" spans="8:8" ht="13" x14ac:dyDescent="0.15">
      <c r="H656" s="103"/>
    </row>
    <row r="657" spans="8:8" ht="13" x14ac:dyDescent="0.15">
      <c r="H657" s="103"/>
    </row>
    <row r="658" spans="8:8" ht="13" x14ac:dyDescent="0.15">
      <c r="H658" s="103"/>
    </row>
    <row r="659" spans="8:8" ht="13" x14ac:dyDescent="0.15">
      <c r="H659" s="103"/>
    </row>
    <row r="660" spans="8:8" ht="13" x14ac:dyDescent="0.15">
      <c r="H660" s="103"/>
    </row>
    <row r="661" spans="8:8" ht="13" x14ac:dyDescent="0.15">
      <c r="H661" s="103"/>
    </row>
    <row r="662" spans="8:8" ht="13" x14ac:dyDescent="0.15">
      <c r="H662" s="103"/>
    </row>
    <row r="663" spans="8:8" ht="13" x14ac:dyDescent="0.15">
      <c r="H663" s="103"/>
    </row>
    <row r="664" spans="8:8" ht="13" x14ac:dyDescent="0.15">
      <c r="H664" s="103"/>
    </row>
    <row r="665" spans="8:8" ht="13" x14ac:dyDescent="0.15">
      <c r="H665" s="103"/>
    </row>
    <row r="666" spans="8:8" ht="13" x14ac:dyDescent="0.15">
      <c r="H666" s="103"/>
    </row>
    <row r="667" spans="8:8" ht="13" x14ac:dyDescent="0.15">
      <c r="H667" s="103"/>
    </row>
    <row r="668" spans="8:8" ht="13" x14ac:dyDescent="0.15">
      <c r="H668" s="103"/>
    </row>
    <row r="669" spans="8:8" ht="13" x14ac:dyDescent="0.15">
      <c r="H669" s="103"/>
    </row>
    <row r="670" spans="8:8" ht="13" x14ac:dyDescent="0.15">
      <c r="H670" s="103"/>
    </row>
    <row r="671" spans="8:8" ht="13" x14ac:dyDescent="0.15">
      <c r="H671" s="103"/>
    </row>
    <row r="672" spans="8:8" ht="13" x14ac:dyDescent="0.15">
      <c r="H672" s="103"/>
    </row>
    <row r="673" spans="8:8" ht="13" x14ac:dyDescent="0.15">
      <c r="H673" s="103"/>
    </row>
    <row r="674" spans="8:8" ht="13" x14ac:dyDescent="0.15">
      <c r="H674" s="103"/>
    </row>
    <row r="675" spans="8:8" ht="13" x14ac:dyDescent="0.15">
      <c r="H675" s="103"/>
    </row>
    <row r="676" spans="8:8" ht="13" x14ac:dyDescent="0.15">
      <c r="H676" s="103"/>
    </row>
    <row r="677" spans="8:8" ht="13" x14ac:dyDescent="0.15">
      <c r="H677" s="103"/>
    </row>
    <row r="678" spans="8:8" ht="13" x14ac:dyDescent="0.15">
      <c r="H678" s="103"/>
    </row>
    <row r="679" spans="8:8" ht="13" x14ac:dyDescent="0.15">
      <c r="H679" s="103"/>
    </row>
    <row r="680" spans="8:8" ht="13" x14ac:dyDescent="0.15">
      <c r="H680" s="103"/>
    </row>
    <row r="681" spans="8:8" ht="13" x14ac:dyDescent="0.15">
      <c r="H681" s="103"/>
    </row>
    <row r="682" spans="8:8" ht="13" x14ac:dyDescent="0.15">
      <c r="H682" s="103"/>
    </row>
    <row r="683" spans="8:8" ht="13" x14ac:dyDescent="0.15">
      <c r="H683" s="103"/>
    </row>
    <row r="684" spans="8:8" ht="13" x14ac:dyDescent="0.15">
      <c r="H684" s="103"/>
    </row>
    <row r="685" spans="8:8" ht="13" x14ac:dyDescent="0.15">
      <c r="H685" s="103"/>
    </row>
    <row r="686" spans="8:8" ht="13" x14ac:dyDescent="0.15">
      <c r="H686" s="103"/>
    </row>
    <row r="687" spans="8:8" ht="13" x14ac:dyDescent="0.15">
      <c r="H687" s="103"/>
    </row>
    <row r="688" spans="8:8" ht="13" x14ac:dyDescent="0.15">
      <c r="H688" s="103"/>
    </row>
    <row r="689" spans="8:8" ht="13" x14ac:dyDescent="0.15">
      <c r="H689" s="103"/>
    </row>
    <row r="690" spans="8:8" ht="13" x14ac:dyDescent="0.15">
      <c r="H690" s="103"/>
    </row>
    <row r="691" spans="8:8" ht="13" x14ac:dyDescent="0.15">
      <c r="H691" s="103"/>
    </row>
    <row r="692" spans="8:8" ht="13" x14ac:dyDescent="0.15">
      <c r="H692" s="103"/>
    </row>
    <row r="693" spans="8:8" ht="13" x14ac:dyDescent="0.15">
      <c r="H693" s="103"/>
    </row>
    <row r="694" spans="8:8" ht="13" x14ac:dyDescent="0.15">
      <c r="H694" s="103"/>
    </row>
    <row r="695" spans="8:8" ht="13" x14ac:dyDescent="0.15">
      <c r="H695" s="103"/>
    </row>
    <row r="696" spans="8:8" ht="13" x14ac:dyDescent="0.15">
      <c r="H696" s="103"/>
    </row>
    <row r="697" spans="8:8" ht="13" x14ac:dyDescent="0.15">
      <c r="H697" s="103"/>
    </row>
    <row r="698" spans="8:8" ht="13" x14ac:dyDescent="0.15">
      <c r="H698" s="103"/>
    </row>
    <row r="699" spans="8:8" ht="13" x14ac:dyDescent="0.15">
      <c r="H699" s="103"/>
    </row>
    <row r="700" spans="8:8" ht="13" x14ac:dyDescent="0.15">
      <c r="H700" s="103"/>
    </row>
    <row r="701" spans="8:8" ht="13" x14ac:dyDescent="0.15">
      <c r="H701" s="103"/>
    </row>
    <row r="702" spans="8:8" ht="13" x14ac:dyDescent="0.15">
      <c r="H702" s="103"/>
    </row>
    <row r="703" spans="8:8" ht="13" x14ac:dyDescent="0.15">
      <c r="H703" s="103"/>
    </row>
    <row r="704" spans="8:8" ht="13" x14ac:dyDescent="0.15">
      <c r="H704" s="103"/>
    </row>
    <row r="705" spans="8:8" ht="13" x14ac:dyDescent="0.15">
      <c r="H705" s="103"/>
    </row>
    <row r="706" spans="8:8" ht="13" x14ac:dyDescent="0.15">
      <c r="H706" s="103"/>
    </row>
    <row r="707" spans="8:8" ht="13" x14ac:dyDescent="0.15">
      <c r="H707" s="103"/>
    </row>
    <row r="708" spans="8:8" ht="13" x14ac:dyDescent="0.15">
      <c r="H708" s="103"/>
    </row>
    <row r="709" spans="8:8" ht="13" x14ac:dyDescent="0.15">
      <c r="H709" s="103"/>
    </row>
    <row r="710" spans="8:8" ht="13" x14ac:dyDescent="0.15">
      <c r="H710" s="103"/>
    </row>
    <row r="711" spans="8:8" ht="13" x14ac:dyDescent="0.15">
      <c r="H711" s="103"/>
    </row>
    <row r="712" spans="8:8" ht="13" x14ac:dyDescent="0.15">
      <c r="H712" s="103"/>
    </row>
    <row r="713" spans="8:8" ht="13" x14ac:dyDescent="0.15">
      <c r="H713" s="103"/>
    </row>
    <row r="714" spans="8:8" ht="13" x14ac:dyDescent="0.15">
      <c r="H714" s="103"/>
    </row>
    <row r="715" spans="8:8" ht="13" x14ac:dyDescent="0.15">
      <c r="H715" s="103"/>
    </row>
    <row r="716" spans="8:8" ht="13" x14ac:dyDescent="0.15">
      <c r="H716" s="103"/>
    </row>
    <row r="717" spans="8:8" ht="13" x14ac:dyDescent="0.15">
      <c r="H717" s="103"/>
    </row>
    <row r="718" spans="8:8" ht="13" x14ac:dyDescent="0.15">
      <c r="H718" s="103"/>
    </row>
    <row r="719" spans="8:8" ht="13" x14ac:dyDescent="0.15">
      <c r="H719" s="103"/>
    </row>
    <row r="720" spans="8:8" ht="13" x14ac:dyDescent="0.15">
      <c r="H720" s="103"/>
    </row>
    <row r="721" spans="8:8" ht="13" x14ac:dyDescent="0.15">
      <c r="H721" s="103"/>
    </row>
    <row r="722" spans="8:8" ht="13" x14ac:dyDescent="0.15">
      <c r="H722" s="103"/>
    </row>
    <row r="723" spans="8:8" ht="13" x14ac:dyDescent="0.15">
      <c r="H723" s="103"/>
    </row>
    <row r="724" spans="8:8" ht="13" x14ac:dyDescent="0.15">
      <c r="H724" s="103"/>
    </row>
    <row r="725" spans="8:8" ht="13" x14ac:dyDescent="0.15">
      <c r="H725" s="103"/>
    </row>
    <row r="726" spans="8:8" ht="13" x14ac:dyDescent="0.15">
      <c r="H726" s="103"/>
    </row>
    <row r="727" spans="8:8" ht="13" x14ac:dyDescent="0.15">
      <c r="H727" s="103"/>
    </row>
    <row r="728" spans="8:8" ht="13" x14ac:dyDescent="0.15">
      <c r="H728" s="103"/>
    </row>
    <row r="729" spans="8:8" ht="13" x14ac:dyDescent="0.15">
      <c r="H729" s="103"/>
    </row>
    <row r="730" spans="8:8" ht="13" x14ac:dyDescent="0.15">
      <c r="H730" s="103"/>
    </row>
    <row r="731" spans="8:8" ht="13" x14ac:dyDescent="0.15">
      <c r="H731" s="103"/>
    </row>
    <row r="732" spans="8:8" ht="13" x14ac:dyDescent="0.15">
      <c r="H732" s="103"/>
    </row>
    <row r="733" spans="8:8" ht="13" x14ac:dyDescent="0.15">
      <c r="H733" s="103"/>
    </row>
    <row r="734" spans="8:8" ht="13" x14ac:dyDescent="0.15">
      <c r="H734" s="103"/>
    </row>
    <row r="735" spans="8:8" ht="13" x14ac:dyDescent="0.15">
      <c r="H735" s="103"/>
    </row>
    <row r="736" spans="8:8" ht="13" x14ac:dyDescent="0.15">
      <c r="H736" s="103"/>
    </row>
    <row r="737" spans="8:8" ht="13" x14ac:dyDescent="0.15">
      <c r="H737" s="103"/>
    </row>
    <row r="738" spans="8:8" ht="13" x14ac:dyDescent="0.15">
      <c r="H738" s="103"/>
    </row>
    <row r="739" spans="8:8" ht="13" x14ac:dyDescent="0.15">
      <c r="H739" s="103"/>
    </row>
    <row r="740" spans="8:8" ht="13" x14ac:dyDescent="0.15">
      <c r="H740" s="103"/>
    </row>
    <row r="741" spans="8:8" ht="13" x14ac:dyDescent="0.15">
      <c r="H741" s="103"/>
    </row>
    <row r="742" spans="8:8" ht="13" x14ac:dyDescent="0.15">
      <c r="H742" s="103"/>
    </row>
    <row r="743" spans="8:8" ht="13" x14ac:dyDescent="0.15">
      <c r="H743" s="103"/>
    </row>
    <row r="744" spans="8:8" ht="13" x14ac:dyDescent="0.15">
      <c r="H744" s="103"/>
    </row>
    <row r="745" spans="8:8" ht="13" x14ac:dyDescent="0.15">
      <c r="H745" s="103"/>
    </row>
    <row r="746" spans="8:8" ht="13" x14ac:dyDescent="0.15">
      <c r="H746" s="103"/>
    </row>
    <row r="747" spans="8:8" ht="13" x14ac:dyDescent="0.15">
      <c r="H747" s="103"/>
    </row>
    <row r="748" spans="8:8" ht="13" x14ac:dyDescent="0.15">
      <c r="H748" s="103"/>
    </row>
    <row r="749" spans="8:8" ht="13" x14ac:dyDescent="0.15">
      <c r="H749" s="103"/>
    </row>
    <row r="750" spans="8:8" ht="13" x14ac:dyDescent="0.15">
      <c r="H750" s="103"/>
    </row>
    <row r="751" spans="8:8" ht="13" x14ac:dyDescent="0.15">
      <c r="H751" s="103"/>
    </row>
    <row r="752" spans="8:8" ht="13" x14ac:dyDescent="0.15">
      <c r="H752" s="103"/>
    </row>
    <row r="753" spans="8:8" ht="13" x14ac:dyDescent="0.15">
      <c r="H753" s="103"/>
    </row>
    <row r="754" spans="8:8" ht="13" x14ac:dyDescent="0.15">
      <c r="H754" s="103"/>
    </row>
    <row r="755" spans="8:8" ht="13" x14ac:dyDescent="0.15">
      <c r="H755" s="103"/>
    </row>
    <row r="756" spans="8:8" ht="13" x14ac:dyDescent="0.15">
      <c r="H756" s="103"/>
    </row>
    <row r="757" spans="8:8" ht="13" x14ac:dyDescent="0.15">
      <c r="H757" s="103"/>
    </row>
    <row r="758" spans="8:8" ht="13" x14ac:dyDescent="0.15">
      <c r="H758" s="103"/>
    </row>
    <row r="759" spans="8:8" ht="13" x14ac:dyDescent="0.15">
      <c r="H759" s="103"/>
    </row>
    <row r="760" spans="8:8" ht="13" x14ac:dyDescent="0.15">
      <c r="H760" s="103"/>
    </row>
    <row r="761" spans="8:8" ht="13" x14ac:dyDescent="0.15">
      <c r="H761" s="103"/>
    </row>
    <row r="762" spans="8:8" ht="13" x14ac:dyDescent="0.15">
      <c r="H762" s="103"/>
    </row>
    <row r="763" spans="8:8" ht="13" x14ac:dyDescent="0.15">
      <c r="H763" s="103"/>
    </row>
    <row r="764" spans="8:8" ht="13" x14ac:dyDescent="0.15">
      <c r="H764" s="103"/>
    </row>
    <row r="765" spans="8:8" ht="13" x14ac:dyDescent="0.15">
      <c r="H765" s="103"/>
    </row>
    <row r="766" spans="8:8" ht="13" x14ac:dyDescent="0.15">
      <c r="H766" s="103"/>
    </row>
    <row r="767" spans="8:8" ht="13" x14ac:dyDescent="0.15">
      <c r="H767" s="103"/>
    </row>
    <row r="768" spans="8:8" ht="13" x14ac:dyDescent="0.15">
      <c r="H768" s="103"/>
    </row>
    <row r="769" spans="8:8" ht="13" x14ac:dyDescent="0.15">
      <c r="H769" s="103"/>
    </row>
    <row r="770" spans="8:8" ht="13" x14ac:dyDescent="0.15">
      <c r="H770" s="103"/>
    </row>
    <row r="771" spans="8:8" ht="13" x14ac:dyDescent="0.15">
      <c r="H771" s="103"/>
    </row>
    <row r="772" spans="8:8" ht="13" x14ac:dyDescent="0.15">
      <c r="H772" s="103"/>
    </row>
    <row r="773" spans="8:8" ht="13" x14ac:dyDescent="0.15">
      <c r="H773" s="103"/>
    </row>
    <row r="774" spans="8:8" ht="13" x14ac:dyDescent="0.15">
      <c r="H774" s="103"/>
    </row>
    <row r="775" spans="8:8" ht="13" x14ac:dyDescent="0.15">
      <c r="H775" s="103"/>
    </row>
    <row r="776" spans="8:8" ht="13" x14ac:dyDescent="0.15">
      <c r="H776" s="103"/>
    </row>
    <row r="777" spans="8:8" ht="13" x14ac:dyDescent="0.15">
      <c r="H777" s="103"/>
    </row>
    <row r="778" spans="8:8" ht="13" x14ac:dyDescent="0.15">
      <c r="H778" s="103"/>
    </row>
    <row r="779" spans="8:8" ht="13" x14ac:dyDescent="0.15">
      <c r="H779" s="103"/>
    </row>
    <row r="780" spans="8:8" ht="13" x14ac:dyDescent="0.15">
      <c r="H780" s="103"/>
    </row>
    <row r="781" spans="8:8" ht="13" x14ac:dyDescent="0.15">
      <c r="H781" s="103"/>
    </row>
    <row r="782" spans="8:8" ht="13" x14ac:dyDescent="0.15">
      <c r="H782" s="103"/>
    </row>
    <row r="783" spans="8:8" ht="13" x14ac:dyDescent="0.15">
      <c r="H783" s="103"/>
    </row>
    <row r="784" spans="8:8" ht="13" x14ac:dyDescent="0.15">
      <c r="H784" s="103"/>
    </row>
    <row r="785" spans="8:8" ht="13" x14ac:dyDescent="0.15">
      <c r="H785" s="103"/>
    </row>
    <row r="786" spans="8:8" ht="13" x14ac:dyDescent="0.15">
      <c r="H786" s="103"/>
    </row>
    <row r="787" spans="8:8" ht="13" x14ac:dyDescent="0.15">
      <c r="H787" s="103"/>
    </row>
    <row r="788" spans="8:8" ht="13" x14ac:dyDescent="0.15">
      <c r="H788" s="103"/>
    </row>
    <row r="789" spans="8:8" ht="13" x14ac:dyDescent="0.15">
      <c r="H789" s="103"/>
    </row>
    <row r="790" spans="8:8" ht="13" x14ac:dyDescent="0.15">
      <c r="H790" s="103"/>
    </row>
    <row r="791" spans="8:8" ht="13" x14ac:dyDescent="0.15">
      <c r="H791" s="103"/>
    </row>
    <row r="792" spans="8:8" ht="13" x14ac:dyDescent="0.15">
      <c r="H792" s="103"/>
    </row>
    <row r="793" spans="8:8" ht="13" x14ac:dyDescent="0.15">
      <c r="H793" s="103"/>
    </row>
    <row r="794" spans="8:8" ht="13" x14ac:dyDescent="0.15">
      <c r="H794" s="103"/>
    </row>
    <row r="795" spans="8:8" ht="13" x14ac:dyDescent="0.15">
      <c r="H795" s="103"/>
    </row>
    <row r="796" spans="8:8" ht="13" x14ac:dyDescent="0.15">
      <c r="H796" s="103"/>
    </row>
    <row r="797" spans="8:8" ht="13" x14ac:dyDescent="0.15">
      <c r="H797" s="103"/>
    </row>
    <row r="798" spans="8:8" ht="13" x14ac:dyDescent="0.15">
      <c r="H798" s="103"/>
    </row>
    <row r="799" spans="8:8" ht="13" x14ac:dyDescent="0.15">
      <c r="H799" s="103"/>
    </row>
    <row r="800" spans="8:8" ht="13" x14ac:dyDescent="0.15">
      <c r="H800" s="103"/>
    </row>
    <row r="801" spans="8:8" ht="13" x14ac:dyDescent="0.15">
      <c r="H801" s="103"/>
    </row>
    <row r="802" spans="8:8" ht="13" x14ac:dyDescent="0.15">
      <c r="H802" s="103"/>
    </row>
    <row r="803" spans="8:8" ht="13" x14ac:dyDescent="0.15">
      <c r="H803" s="103"/>
    </row>
    <row r="804" spans="8:8" ht="13" x14ac:dyDescent="0.15">
      <c r="H804" s="103"/>
    </row>
    <row r="805" spans="8:8" ht="13" x14ac:dyDescent="0.15">
      <c r="H805" s="103"/>
    </row>
    <row r="806" spans="8:8" ht="13" x14ac:dyDescent="0.15">
      <c r="H806" s="103"/>
    </row>
    <row r="807" spans="8:8" ht="13" x14ac:dyDescent="0.15">
      <c r="H807" s="103"/>
    </row>
    <row r="808" spans="8:8" ht="13" x14ac:dyDescent="0.15">
      <c r="H808" s="103"/>
    </row>
    <row r="809" spans="8:8" ht="13" x14ac:dyDescent="0.15">
      <c r="H809" s="103"/>
    </row>
    <row r="810" spans="8:8" ht="13" x14ac:dyDescent="0.15">
      <c r="H810" s="103"/>
    </row>
    <row r="811" spans="8:8" ht="13" x14ac:dyDescent="0.15">
      <c r="H811" s="103"/>
    </row>
    <row r="812" spans="8:8" ht="13" x14ac:dyDescent="0.15">
      <c r="H812" s="103"/>
    </row>
    <row r="813" spans="8:8" ht="13" x14ac:dyDescent="0.15">
      <c r="H813" s="103"/>
    </row>
    <row r="814" spans="8:8" ht="13" x14ac:dyDescent="0.15">
      <c r="H814" s="103"/>
    </row>
    <row r="815" spans="8:8" ht="13" x14ac:dyDescent="0.15">
      <c r="H815" s="103"/>
    </row>
    <row r="816" spans="8:8" ht="13" x14ac:dyDescent="0.15">
      <c r="H816" s="103"/>
    </row>
    <row r="817" spans="8:8" ht="13" x14ac:dyDescent="0.15">
      <c r="H817" s="103"/>
    </row>
    <row r="818" spans="8:8" ht="13" x14ac:dyDescent="0.15">
      <c r="H818" s="103"/>
    </row>
    <row r="819" spans="8:8" ht="13" x14ac:dyDescent="0.15">
      <c r="H819" s="103"/>
    </row>
    <row r="820" spans="8:8" ht="13" x14ac:dyDescent="0.15">
      <c r="H820" s="103"/>
    </row>
    <row r="821" spans="8:8" ht="13" x14ac:dyDescent="0.15">
      <c r="H821" s="103"/>
    </row>
    <row r="822" spans="8:8" ht="13" x14ac:dyDescent="0.15">
      <c r="H822" s="103"/>
    </row>
    <row r="823" spans="8:8" ht="13" x14ac:dyDescent="0.15">
      <c r="H823" s="103"/>
    </row>
    <row r="824" spans="8:8" ht="13" x14ac:dyDescent="0.15">
      <c r="H824" s="103"/>
    </row>
    <row r="825" spans="8:8" ht="13" x14ac:dyDescent="0.15">
      <c r="H825" s="103"/>
    </row>
    <row r="826" spans="8:8" ht="13" x14ac:dyDescent="0.15">
      <c r="H826" s="103"/>
    </row>
    <row r="827" spans="8:8" ht="13" x14ac:dyDescent="0.15">
      <c r="H827" s="103"/>
    </row>
    <row r="828" spans="8:8" ht="13" x14ac:dyDescent="0.15">
      <c r="H828" s="103"/>
    </row>
    <row r="829" spans="8:8" ht="13" x14ac:dyDescent="0.15">
      <c r="H829" s="103"/>
    </row>
    <row r="830" spans="8:8" ht="13" x14ac:dyDescent="0.15">
      <c r="H830" s="103"/>
    </row>
    <row r="831" spans="8:8" ht="13" x14ac:dyDescent="0.15">
      <c r="H831" s="103"/>
    </row>
    <row r="832" spans="8:8" ht="13" x14ac:dyDescent="0.15">
      <c r="H832" s="103"/>
    </row>
    <row r="833" spans="8:8" ht="13" x14ac:dyDescent="0.15">
      <c r="H833" s="103"/>
    </row>
    <row r="834" spans="8:8" ht="13" x14ac:dyDescent="0.15">
      <c r="H834" s="103"/>
    </row>
    <row r="835" spans="8:8" ht="13" x14ac:dyDescent="0.15">
      <c r="H835" s="103"/>
    </row>
    <row r="836" spans="8:8" ht="13" x14ac:dyDescent="0.15">
      <c r="H836" s="103"/>
    </row>
    <row r="837" spans="8:8" ht="13" x14ac:dyDescent="0.15">
      <c r="H837" s="103"/>
    </row>
    <row r="838" spans="8:8" ht="13" x14ac:dyDescent="0.15">
      <c r="H838" s="103"/>
    </row>
    <row r="839" spans="8:8" ht="13" x14ac:dyDescent="0.15">
      <c r="H839" s="103"/>
    </row>
    <row r="840" spans="8:8" ht="13" x14ac:dyDescent="0.15">
      <c r="H840" s="103"/>
    </row>
    <row r="841" spans="8:8" ht="13" x14ac:dyDescent="0.15">
      <c r="H841" s="103"/>
    </row>
    <row r="842" spans="8:8" ht="13" x14ac:dyDescent="0.15">
      <c r="H842" s="103"/>
    </row>
    <row r="843" spans="8:8" ht="13" x14ac:dyDescent="0.15">
      <c r="H843" s="103"/>
    </row>
    <row r="844" spans="8:8" ht="13" x14ac:dyDescent="0.15">
      <c r="H844" s="103"/>
    </row>
    <row r="845" spans="8:8" ht="13" x14ac:dyDescent="0.15">
      <c r="H845" s="103"/>
    </row>
    <row r="846" spans="8:8" ht="13" x14ac:dyDescent="0.15">
      <c r="H846" s="103"/>
    </row>
    <row r="847" spans="8:8" ht="13" x14ac:dyDescent="0.15">
      <c r="H847" s="103"/>
    </row>
    <row r="848" spans="8:8" ht="13" x14ac:dyDescent="0.15">
      <c r="H848" s="103"/>
    </row>
    <row r="849" spans="8:8" ht="13" x14ac:dyDescent="0.15">
      <c r="H849" s="103"/>
    </row>
    <row r="850" spans="8:8" ht="13" x14ac:dyDescent="0.15">
      <c r="H850" s="103"/>
    </row>
    <row r="851" spans="8:8" ht="13" x14ac:dyDescent="0.15">
      <c r="H851" s="103"/>
    </row>
    <row r="852" spans="8:8" ht="13" x14ac:dyDescent="0.15">
      <c r="H852" s="103"/>
    </row>
    <row r="853" spans="8:8" ht="13" x14ac:dyDescent="0.15">
      <c r="H853" s="103"/>
    </row>
    <row r="854" spans="8:8" ht="13" x14ac:dyDescent="0.15">
      <c r="H854" s="103"/>
    </row>
    <row r="855" spans="8:8" ht="13" x14ac:dyDescent="0.15">
      <c r="H855" s="103"/>
    </row>
    <row r="856" spans="8:8" ht="13" x14ac:dyDescent="0.15">
      <c r="H856" s="103"/>
    </row>
    <row r="857" spans="8:8" ht="13" x14ac:dyDescent="0.15">
      <c r="H857" s="103"/>
    </row>
    <row r="858" spans="8:8" ht="13" x14ac:dyDescent="0.15">
      <c r="H858" s="103"/>
    </row>
    <row r="859" spans="8:8" ht="13" x14ac:dyDescent="0.15">
      <c r="H859" s="103"/>
    </row>
    <row r="860" spans="8:8" ht="13" x14ac:dyDescent="0.15">
      <c r="H860" s="103"/>
    </row>
    <row r="861" spans="8:8" ht="13" x14ac:dyDescent="0.15">
      <c r="H861" s="103"/>
    </row>
    <row r="862" spans="8:8" ht="13" x14ac:dyDescent="0.15">
      <c r="H862" s="103"/>
    </row>
    <row r="863" spans="8:8" ht="13" x14ac:dyDescent="0.15">
      <c r="H863" s="103"/>
    </row>
    <row r="864" spans="8:8" ht="13" x14ac:dyDescent="0.15">
      <c r="H864" s="103"/>
    </row>
    <row r="865" spans="8:8" ht="13" x14ac:dyDescent="0.15">
      <c r="H865" s="103"/>
    </row>
    <row r="866" spans="8:8" ht="13" x14ac:dyDescent="0.15">
      <c r="H866" s="103"/>
    </row>
    <row r="867" spans="8:8" ht="13" x14ac:dyDescent="0.15">
      <c r="H867" s="103"/>
    </row>
    <row r="868" spans="8:8" ht="13" x14ac:dyDescent="0.15">
      <c r="H868" s="103"/>
    </row>
    <row r="869" spans="8:8" ht="13" x14ac:dyDescent="0.15">
      <c r="H869" s="103"/>
    </row>
    <row r="870" spans="8:8" ht="13" x14ac:dyDescent="0.15">
      <c r="H870" s="103"/>
    </row>
    <row r="871" spans="8:8" ht="13" x14ac:dyDescent="0.15">
      <c r="H871" s="103"/>
    </row>
    <row r="872" spans="8:8" ht="13" x14ac:dyDescent="0.15">
      <c r="H872" s="103"/>
    </row>
    <row r="873" spans="8:8" ht="13" x14ac:dyDescent="0.15">
      <c r="H873" s="103"/>
    </row>
    <row r="874" spans="8:8" ht="13" x14ac:dyDescent="0.15">
      <c r="H874" s="103"/>
    </row>
    <row r="875" spans="8:8" ht="13" x14ac:dyDescent="0.15">
      <c r="H875" s="103"/>
    </row>
    <row r="876" spans="8:8" ht="13" x14ac:dyDescent="0.15">
      <c r="H876" s="103"/>
    </row>
    <row r="877" spans="8:8" ht="13" x14ac:dyDescent="0.15">
      <c r="H877" s="103"/>
    </row>
    <row r="878" spans="8:8" ht="13" x14ac:dyDescent="0.15">
      <c r="H878" s="103"/>
    </row>
    <row r="879" spans="8:8" ht="13" x14ac:dyDescent="0.15">
      <c r="H879" s="103"/>
    </row>
    <row r="880" spans="8:8" ht="13" x14ac:dyDescent="0.15">
      <c r="H880" s="103"/>
    </row>
    <row r="881" spans="8:8" ht="13" x14ac:dyDescent="0.15">
      <c r="H881" s="103"/>
    </row>
    <row r="882" spans="8:8" ht="13" x14ac:dyDescent="0.15">
      <c r="H882" s="103"/>
    </row>
    <row r="883" spans="8:8" ht="13" x14ac:dyDescent="0.15">
      <c r="H883" s="103"/>
    </row>
    <row r="884" spans="8:8" ht="13" x14ac:dyDescent="0.15">
      <c r="H884" s="103"/>
    </row>
    <row r="885" spans="8:8" ht="13" x14ac:dyDescent="0.15">
      <c r="H885" s="103"/>
    </row>
    <row r="886" spans="8:8" ht="13" x14ac:dyDescent="0.15">
      <c r="H886" s="103"/>
    </row>
    <row r="887" spans="8:8" ht="13" x14ac:dyDescent="0.15">
      <c r="H887" s="103"/>
    </row>
    <row r="888" spans="8:8" ht="13" x14ac:dyDescent="0.15">
      <c r="H888" s="103"/>
    </row>
    <row r="889" spans="8:8" ht="13" x14ac:dyDescent="0.15">
      <c r="H889" s="103"/>
    </row>
    <row r="890" spans="8:8" ht="13" x14ac:dyDescent="0.15">
      <c r="H890" s="103"/>
    </row>
    <row r="891" spans="8:8" ht="13" x14ac:dyDescent="0.15">
      <c r="H891" s="103"/>
    </row>
    <row r="892" spans="8:8" ht="13" x14ac:dyDescent="0.15">
      <c r="H892" s="103"/>
    </row>
    <row r="893" spans="8:8" ht="13" x14ac:dyDescent="0.15">
      <c r="H893" s="103"/>
    </row>
    <row r="894" spans="8:8" ht="13" x14ac:dyDescent="0.15">
      <c r="H894" s="103"/>
    </row>
    <row r="895" spans="8:8" ht="13" x14ac:dyDescent="0.15">
      <c r="H895" s="103"/>
    </row>
    <row r="896" spans="8:8" ht="13" x14ac:dyDescent="0.15">
      <c r="H896" s="103"/>
    </row>
    <row r="897" spans="8:8" ht="13" x14ac:dyDescent="0.15">
      <c r="H897" s="103"/>
    </row>
    <row r="898" spans="8:8" ht="13" x14ac:dyDescent="0.15">
      <c r="H898" s="103"/>
    </row>
    <row r="899" spans="8:8" ht="13" x14ac:dyDescent="0.15">
      <c r="H899" s="103"/>
    </row>
    <row r="900" spans="8:8" ht="13" x14ac:dyDescent="0.15">
      <c r="H900" s="103"/>
    </row>
    <row r="901" spans="8:8" ht="13" x14ac:dyDescent="0.15">
      <c r="H901" s="103"/>
    </row>
    <row r="902" spans="8:8" ht="13" x14ac:dyDescent="0.15">
      <c r="H902" s="103"/>
    </row>
    <row r="903" spans="8:8" ht="13" x14ac:dyDescent="0.15">
      <c r="H903" s="103"/>
    </row>
    <row r="904" spans="8:8" ht="13" x14ac:dyDescent="0.15">
      <c r="H904" s="103"/>
    </row>
    <row r="905" spans="8:8" ht="13" x14ac:dyDescent="0.15">
      <c r="H905" s="103"/>
    </row>
    <row r="906" spans="8:8" ht="13" x14ac:dyDescent="0.15">
      <c r="H906" s="103"/>
    </row>
    <row r="907" spans="8:8" ht="13" x14ac:dyDescent="0.15">
      <c r="H907" s="103"/>
    </row>
    <row r="908" spans="8:8" ht="13" x14ac:dyDescent="0.15">
      <c r="H908" s="103"/>
    </row>
    <row r="909" spans="8:8" ht="13" x14ac:dyDescent="0.15">
      <c r="H909" s="103"/>
    </row>
    <row r="910" spans="8:8" ht="13" x14ac:dyDescent="0.15">
      <c r="H910" s="103"/>
    </row>
    <row r="911" spans="8:8" ht="13" x14ac:dyDescent="0.15">
      <c r="H911" s="103"/>
    </row>
    <row r="912" spans="8:8" ht="13" x14ac:dyDescent="0.15">
      <c r="H912" s="103"/>
    </row>
    <row r="913" spans="8:8" ht="13" x14ac:dyDescent="0.15">
      <c r="H913" s="103"/>
    </row>
    <row r="914" spans="8:8" ht="13" x14ac:dyDescent="0.15">
      <c r="H914" s="103"/>
    </row>
    <row r="915" spans="8:8" ht="13" x14ac:dyDescent="0.15">
      <c r="H915" s="103"/>
    </row>
    <row r="916" spans="8:8" ht="13" x14ac:dyDescent="0.15">
      <c r="H916" s="103"/>
    </row>
    <row r="917" spans="8:8" ht="13" x14ac:dyDescent="0.15">
      <c r="H917" s="103"/>
    </row>
    <row r="918" spans="8:8" ht="13" x14ac:dyDescent="0.15">
      <c r="H918" s="103"/>
    </row>
    <row r="919" spans="8:8" ht="13" x14ac:dyDescent="0.15">
      <c r="H919" s="103"/>
    </row>
    <row r="920" spans="8:8" ht="13" x14ac:dyDescent="0.15">
      <c r="H920" s="103"/>
    </row>
    <row r="921" spans="8:8" ht="13" x14ac:dyDescent="0.15">
      <c r="H921" s="103"/>
    </row>
    <row r="922" spans="8:8" ht="13" x14ac:dyDescent="0.15">
      <c r="H922" s="103"/>
    </row>
    <row r="923" spans="8:8" ht="13" x14ac:dyDescent="0.15">
      <c r="H923" s="103"/>
    </row>
    <row r="924" spans="8:8" ht="13" x14ac:dyDescent="0.15">
      <c r="H924" s="103"/>
    </row>
    <row r="925" spans="8:8" ht="13" x14ac:dyDescent="0.15">
      <c r="H925" s="103"/>
    </row>
    <row r="926" spans="8:8" ht="13" x14ac:dyDescent="0.15">
      <c r="H926" s="103"/>
    </row>
    <row r="927" spans="8:8" ht="13" x14ac:dyDescent="0.15">
      <c r="H927" s="103"/>
    </row>
    <row r="928" spans="8:8" ht="13" x14ac:dyDescent="0.15">
      <c r="H928" s="103"/>
    </row>
    <row r="929" spans="8:8" ht="13" x14ac:dyDescent="0.15">
      <c r="H929" s="103"/>
    </row>
    <row r="930" spans="8:8" ht="13" x14ac:dyDescent="0.15">
      <c r="H930" s="103"/>
    </row>
    <row r="931" spans="8:8" ht="13" x14ac:dyDescent="0.15">
      <c r="H931" s="103"/>
    </row>
    <row r="932" spans="8:8" ht="13" x14ac:dyDescent="0.15">
      <c r="H932" s="103"/>
    </row>
    <row r="933" spans="8:8" ht="13" x14ac:dyDescent="0.15">
      <c r="H933" s="103"/>
    </row>
    <row r="934" spans="8:8" ht="13" x14ac:dyDescent="0.15">
      <c r="H934" s="103"/>
    </row>
    <row r="935" spans="8:8" ht="13" x14ac:dyDescent="0.15">
      <c r="H935" s="103"/>
    </row>
    <row r="936" spans="8:8" ht="13" x14ac:dyDescent="0.15">
      <c r="H936" s="103"/>
    </row>
    <row r="937" spans="8:8" ht="13" x14ac:dyDescent="0.15">
      <c r="H937" s="103"/>
    </row>
    <row r="938" spans="8:8" ht="13" x14ac:dyDescent="0.15">
      <c r="H938" s="103"/>
    </row>
    <row r="939" spans="8:8" ht="13" x14ac:dyDescent="0.15">
      <c r="H939" s="103"/>
    </row>
    <row r="940" spans="8:8" ht="13" x14ac:dyDescent="0.15">
      <c r="H940" s="103"/>
    </row>
    <row r="941" spans="8:8" ht="13" x14ac:dyDescent="0.15">
      <c r="H941" s="103"/>
    </row>
    <row r="942" spans="8:8" ht="13" x14ac:dyDescent="0.15">
      <c r="H942" s="103"/>
    </row>
    <row r="943" spans="8:8" ht="13" x14ac:dyDescent="0.15">
      <c r="H943" s="103"/>
    </row>
    <row r="944" spans="8:8" ht="13" x14ac:dyDescent="0.15">
      <c r="H944" s="103"/>
    </row>
    <row r="945" spans="8:8" ht="13" x14ac:dyDescent="0.15">
      <c r="H945" s="103"/>
    </row>
    <row r="946" spans="8:8" ht="13" x14ac:dyDescent="0.15">
      <c r="H946" s="103"/>
    </row>
    <row r="947" spans="8:8" ht="13" x14ac:dyDescent="0.15">
      <c r="H947" s="103"/>
    </row>
    <row r="948" spans="8:8" ht="13" x14ac:dyDescent="0.15">
      <c r="H948" s="103"/>
    </row>
    <row r="949" spans="8:8" ht="13" x14ac:dyDescent="0.15">
      <c r="H949" s="103"/>
    </row>
    <row r="950" spans="8:8" ht="13" x14ac:dyDescent="0.15">
      <c r="H950" s="103"/>
    </row>
    <row r="951" spans="8:8" ht="13" x14ac:dyDescent="0.15">
      <c r="H951" s="103"/>
    </row>
    <row r="952" spans="8:8" ht="13" x14ac:dyDescent="0.15">
      <c r="H952" s="103"/>
    </row>
    <row r="953" spans="8:8" ht="13" x14ac:dyDescent="0.15">
      <c r="H953" s="103"/>
    </row>
    <row r="954" spans="8:8" ht="13" x14ac:dyDescent="0.15">
      <c r="H954" s="103"/>
    </row>
    <row r="955" spans="8:8" ht="13" x14ac:dyDescent="0.15">
      <c r="H955" s="103"/>
    </row>
    <row r="956" spans="8:8" ht="13" x14ac:dyDescent="0.15">
      <c r="H956" s="103"/>
    </row>
    <row r="957" spans="8:8" ht="13" x14ac:dyDescent="0.15">
      <c r="H957" s="103"/>
    </row>
    <row r="958" spans="8:8" ht="13" x14ac:dyDescent="0.15">
      <c r="H958" s="103"/>
    </row>
    <row r="959" spans="8:8" ht="13" x14ac:dyDescent="0.15">
      <c r="H959" s="103"/>
    </row>
    <row r="960" spans="8:8" ht="13" x14ac:dyDescent="0.15">
      <c r="H960" s="103"/>
    </row>
    <row r="961" spans="8:8" ht="13" x14ac:dyDescent="0.15">
      <c r="H961" s="103"/>
    </row>
    <row r="962" spans="8:8" ht="13" x14ac:dyDescent="0.15">
      <c r="H962" s="103"/>
    </row>
    <row r="963" spans="8:8" ht="13" x14ac:dyDescent="0.15">
      <c r="H963" s="103"/>
    </row>
    <row r="964" spans="8:8" ht="13" x14ac:dyDescent="0.15">
      <c r="H964" s="103"/>
    </row>
    <row r="965" spans="8:8" ht="13" x14ac:dyDescent="0.15">
      <c r="H965" s="103"/>
    </row>
    <row r="966" spans="8:8" ht="13" x14ac:dyDescent="0.15">
      <c r="H966" s="103"/>
    </row>
    <row r="967" spans="8:8" ht="13" x14ac:dyDescent="0.15">
      <c r="H967" s="103"/>
    </row>
    <row r="968" spans="8:8" ht="13" x14ac:dyDescent="0.15">
      <c r="H968" s="103"/>
    </row>
    <row r="969" spans="8:8" ht="13" x14ac:dyDescent="0.15">
      <c r="H969" s="103"/>
    </row>
    <row r="970" spans="8:8" ht="13" x14ac:dyDescent="0.15">
      <c r="H970" s="103"/>
    </row>
    <row r="971" spans="8:8" ht="13" x14ac:dyDescent="0.15">
      <c r="H971" s="103"/>
    </row>
    <row r="972" spans="8:8" ht="13" x14ac:dyDescent="0.15">
      <c r="H972" s="103"/>
    </row>
    <row r="973" spans="8:8" ht="13" x14ac:dyDescent="0.15">
      <c r="H973" s="103"/>
    </row>
    <row r="974" spans="8:8" ht="13" x14ac:dyDescent="0.15">
      <c r="H974" s="103"/>
    </row>
    <row r="975" spans="8:8" ht="13" x14ac:dyDescent="0.15">
      <c r="H975" s="103"/>
    </row>
    <row r="976" spans="8:8" ht="13" x14ac:dyDescent="0.15">
      <c r="H976" s="103"/>
    </row>
    <row r="977" spans="8:8" ht="13" x14ac:dyDescent="0.15">
      <c r="H977" s="103"/>
    </row>
    <row r="978" spans="8:8" ht="13" x14ac:dyDescent="0.15">
      <c r="H978" s="103"/>
    </row>
    <row r="979" spans="8:8" ht="13" x14ac:dyDescent="0.15">
      <c r="H979" s="103"/>
    </row>
    <row r="980" spans="8:8" ht="13" x14ac:dyDescent="0.15">
      <c r="H980" s="103"/>
    </row>
    <row r="981" spans="8:8" ht="13" x14ac:dyDescent="0.15">
      <c r="H981" s="103"/>
    </row>
    <row r="982" spans="8:8" ht="13" x14ac:dyDescent="0.15">
      <c r="H982" s="103"/>
    </row>
    <row r="983" spans="8:8" ht="13" x14ac:dyDescent="0.15">
      <c r="H983" s="103"/>
    </row>
    <row r="984" spans="8:8" ht="13" x14ac:dyDescent="0.15">
      <c r="H984" s="103"/>
    </row>
    <row r="985" spans="8:8" ht="13" x14ac:dyDescent="0.15">
      <c r="H985" s="103"/>
    </row>
    <row r="986" spans="8:8" ht="13" x14ac:dyDescent="0.15">
      <c r="H986" s="103"/>
    </row>
    <row r="987" spans="8:8" ht="13" x14ac:dyDescent="0.15">
      <c r="H987" s="103"/>
    </row>
    <row r="988" spans="8:8" ht="13" x14ac:dyDescent="0.15">
      <c r="H988" s="103"/>
    </row>
    <row r="989" spans="8:8" ht="13" x14ac:dyDescent="0.15">
      <c r="H989" s="103"/>
    </row>
    <row r="990" spans="8:8" ht="13" x14ac:dyDescent="0.15">
      <c r="H990" s="103"/>
    </row>
    <row r="991" spans="8:8" ht="13" x14ac:dyDescent="0.15">
      <c r="H991" s="103"/>
    </row>
    <row r="992" spans="8:8" ht="13" x14ac:dyDescent="0.15">
      <c r="H992" s="103"/>
    </row>
    <row r="993" spans="8:8" ht="13" x14ac:dyDescent="0.15">
      <c r="H993" s="103"/>
    </row>
    <row r="994" spans="8:8" ht="13" x14ac:dyDescent="0.15">
      <c r="H994" s="103"/>
    </row>
    <row r="995" spans="8:8" ht="13" x14ac:dyDescent="0.15">
      <c r="H995" s="103"/>
    </row>
    <row r="996" spans="8:8" ht="13" x14ac:dyDescent="0.15">
      <c r="H996" s="103"/>
    </row>
    <row r="997" spans="8:8" ht="13" x14ac:dyDescent="0.15">
      <c r="H997" s="103"/>
    </row>
    <row r="998" spans="8:8" ht="13" x14ac:dyDescent="0.15">
      <c r="H998" s="103"/>
    </row>
    <row r="999" spans="8:8" ht="13" x14ac:dyDescent="0.15">
      <c r="H999" s="103"/>
    </row>
    <row r="1000" spans="8:8" ht="13" x14ac:dyDescent="0.15">
      <c r="H1000" s="10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sheetPr>
  <dimension ref="A1:E35"/>
  <sheetViews>
    <sheetView workbookViewId="0"/>
  </sheetViews>
  <sheetFormatPr baseColWidth="10" defaultColWidth="12.6640625" defaultRowHeight="15" customHeight="1" x14ac:dyDescent="0.15"/>
  <cols>
    <col min="1" max="1" width="37.6640625" customWidth="1"/>
  </cols>
  <sheetData>
    <row r="1" spans="1:5" ht="18" x14ac:dyDescent="0.2">
      <c r="A1" s="104" t="s">
        <v>720</v>
      </c>
    </row>
    <row r="2" spans="1:5" ht="15" customHeight="1" x14ac:dyDescent="0.15">
      <c r="A2" s="105" t="s">
        <v>721</v>
      </c>
      <c r="B2" s="13" t="s">
        <v>722</v>
      </c>
    </row>
    <row r="3" spans="1:5" ht="15" customHeight="1" x14ac:dyDescent="0.15">
      <c r="A3" s="105"/>
      <c r="B3" s="13" t="s">
        <v>723</v>
      </c>
    </row>
    <row r="4" spans="1:5" ht="15" customHeight="1" x14ac:dyDescent="0.15">
      <c r="A4" s="105"/>
    </row>
    <row r="5" spans="1:5" ht="15" customHeight="1" x14ac:dyDescent="0.15">
      <c r="A5" s="105" t="s">
        <v>724</v>
      </c>
      <c r="B5" s="13" t="s">
        <v>725</v>
      </c>
    </row>
    <row r="6" spans="1:5" ht="15" customHeight="1" x14ac:dyDescent="0.15">
      <c r="A6" s="105"/>
      <c r="B6" s="13" t="s">
        <v>726</v>
      </c>
    </row>
    <row r="7" spans="1:5" ht="15" customHeight="1" x14ac:dyDescent="0.15">
      <c r="A7" s="105"/>
    </row>
    <row r="8" spans="1:5" ht="15" customHeight="1" x14ac:dyDescent="0.15">
      <c r="A8" s="105" t="s">
        <v>727</v>
      </c>
      <c r="B8" s="13" t="s">
        <v>728</v>
      </c>
    </row>
    <row r="9" spans="1:5" ht="15" customHeight="1" x14ac:dyDescent="0.15">
      <c r="A9" s="105"/>
      <c r="B9" s="13" t="s">
        <v>729</v>
      </c>
    </row>
    <row r="10" spans="1:5" ht="15" customHeight="1" x14ac:dyDescent="0.15">
      <c r="A10" s="105"/>
    </row>
    <row r="11" spans="1:5" ht="15" customHeight="1" x14ac:dyDescent="0.15">
      <c r="A11" s="105" t="s">
        <v>730</v>
      </c>
      <c r="B11" s="13" t="s">
        <v>731</v>
      </c>
    </row>
    <row r="12" spans="1:5" ht="15" customHeight="1" x14ac:dyDescent="0.15">
      <c r="A12" s="105"/>
      <c r="B12" s="13" t="s">
        <v>732</v>
      </c>
    </row>
    <row r="13" spans="1:5" ht="15" customHeight="1" x14ac:dyDescent="0.15">
      <c r="A13" s="105"/>
      <c r="C13" s="5" t="s">
        <v>733</v>
      </c>
      <c r="E13" s="13" t="s">
        <v>734</v>
      </c>
    </row>
    <row r="14" spans="1:5" ht="15" customHeight="1" x14ac:dyDescent="0.15">
      <c r="A14" s="105"/>
      <c r="E14" s="13" t="s">
        <v>735</v>
      </c>
    </row>
    <row r="15" spans="1:5" ht="15" customHeight="1" x14ac:dyDescent="0.15">
      <c r="A15" s="105"/>
    </row>
    <row r="16" spans="1:5" ht="15" customHeight="1" x14ac:dyDescent="0.15">
      <c r="A16" s="105" t="s">
        <v>736</v>
      </c>
      <c r="B16" s="13" t="s">
        <v>737</v>
      </c>
    </row>
    <row r="17" spans="1:2" ht="15" customHeight="1" x14ac:dyDescent="0.15">
      <c r="A17" s="5"/>
      <c r="B17" s="13" t="s">
        <v>738</v>
      </c>
    </row>
    <row r="18" spans="1:2" ht="15" customHeight="1" x14ac:dyDescent="0.15">
      <c r="A18" s="5"/>
      <c r="B18" s="13" t="s">
        <v>739</v>
      </c>
    </row>
    <row r="19" spans="1:2" ht="15" customHeight="1" x14ac:dyDescent="0.15">
      <c r="A19" s="5"/>
    </row>
    <row r="20" spans="1:2" ht="15" customHeight="1" x14ac:dyDescent="0.15">
      <c r="A20" s="5"/>
    </row>
    <row r="21" spans="1:2" ht="15" customHeight="1" x14ac:dyDescent="0.15">
      <c r="A21" s="5"/>
    </row>
    <row r="22" spans="1:2" ht="15" customHeight="1" x14ac:dyDescent="0.15">
      <c r="A22" s="5"/>
    </row>
    <row r="23" spans="1:2" ht="15" customHeight="1" x14ac:dyDescent="0.15">
      <c r="A23" s="5"/>
    </row>
    <row r="24" spans="1:2" ht="15" customHeight="1" x14ac:dyDescent="0.15">
      <c r="A24" s="5"/>
    </row>
    <row r="25" spans="1:2" ht="15" customHeight="1" x14ac:dyDescent="0.15">
      <c r="A25" s="5"/>
    </row>
    <row r="26" spans="1:2" ht="15" customHeight="1" x14ac:dyDescent="0.15">
      <c r="A26" s="5"/>
    </row>
    <row r="27" spans="1:2" ht="15" customHeight="1" x14ac:dyDescent="0.15">
      <c r="A27" s="5"/>
    </row>
    <row r="28" spans="1:2" ht="15" customHeight="1" x14ac:dyDescent="0.15">
      <c r="A28" s="5"/>
    </row>
    <row r="29" spans="1:2" ht="15" customHeight="1" x14ac:dyDescent="0.15">
      <c r="A29" s="5"/>
    </row>
    <row r="30" spans="1:2" ht="15" customHeight="1" x14ac:dyDescent="0.15">
      <c r="A30" s="5"/>
    </row>
    <row r="31" spans="1:2" ht="15" customHeight="1" x14ac:dyDescent="0.15">
      <c r="A31" s="5"/>
    </row>
    <row r="32" spans="1:2" ht="15" customHeight="1" x14ac:dyDescent="0.15">
      <c r="A32" s="5"/>
    </row>
    <row r="33" spans="1:1" ht="15" customHeight="1" x14ac:dyDescent="0.15">
      <c r="A33" s="5"/>
    </row>
    <row r="34" spans="1:1" ht="15" customHeight="1" x14ac:dyDescent="0.15">
      <c r="A34" s="5"/>
    </row>
    <row r="35" spans="1:1" ht="15" customHeight="1" x14ac:dyDescent="0.15">
      <c r="A35"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W1000"/>
  <sheetViews>
    <sheetView workbookViewId="0"/>
  </sheetViews>
  <sheetFormatPr baseColWidth="10" defaultColWidth="12.6640625" defaultRowHeight="15" customHeight="1" x14ac:dyDescent="0.15"/>
  <cols>
    <col min="1" max="1" width="33.33203125" customWidth="1"/>
    <col min="2" max="2" width="27.83203125" customWidth="1"/>
    <col min="3" max="3" width="50.33203125" customWidth="1"/>
  </cols>
  <sheetData>
    <row r="1" spans="1:3" ht="16" x14ac:dyDescent="0.2">
      <c r="A1" s="18" t="s">
        <v>622</v>
      </c>
      <c r="B1" s="18" t="s">
        <v>623</v>
      </c>
      <c r="C1" s="18" t="s">
        <v>624</v>
      </c>
    </row>
    <row r="2" spans="1:3" ht="16" x14ac:dyDescent="0.2">
      <c r="A2" s="3"/>
      <c r="B2" s="3"/>
      <c r="C2" s="3"/>
    </row>
    <row r="3" spans="1:3" ht="16" x14ac:dyDescent="0.2">
      <c r="A3" s="3" t="s">
        <v>625</v>
      </c>
      <c r="B3" s="3" t="s">
        <v>41</v>
      </c>
      <c r="C3" s="3" t="str">
        <f t="shared" ref="C3:C85" si="0">B3 &amp; " " &amp; A3</f>
        <v>White (Caucassian)</v>
      </c>
    </row>
    <row r="4" spans="1:3" ht="16" x14ac:dyDescent="0.2">
      <c r="A4" s="3" t="s">
        <v>626</v>
      </c>
      <c r="B4" s="3" t="s">
        <v>627</v>
      </c>
      <c r="C4" s="3" t="str">
        <f t="shared" si="0"/>
        <v>Black or African American (Black)</v>
      </c>
    </row>
    <row r="5" spans="1:3" ht="16" x14ac:dyDescent="0.2">
      <c r="A5" s="3" t="s">
        <v>628</v>
      </c>
      <c r="B5" s="3" t="s">
        <v>41</v>
      </c>
      <c r="C5" s="3" t="str">
        <f t="shared" si="0"/>
        <v>White (White)</v>
      </c>
    </row>
    <row r="6" spans="1:3" ht="16" x14ac:dyDescent="0.2">
      <c r="A6" s="3" t="s">
        <v>629</v>
      </c>
      <c r="B6" s="3" t="s">
        <v>41</v>
      </c>
      <c r="C6" s="3" t="str">
        <f t="shared" si="0"/>
        <v>White (white)</v>
      </c>
    </row>
    <row r="7" spans="1:3" ht="16" x14ac:dyDescent="0.2">
      <c r="A7" s="3" t="s">
        <v>629</v>
      </c>
      <c r="B7" s="3" t="s">
        <v>41</v>
      </c>
      <c r="C7" s="3" t="str">
        <f t="shared" si="0"/>
        <v>White (white)</v>
      </c>
    </row>
    <row r="8" spans="1:3" ht="16" x14ac:dyDescent="0.2">
      <c r="A8" s="3" t="s">
        <v>628</v>
      </c>
      <c r="B8" s="3" t="s">
        <v>41</v>
      </c>
      <c r="C8" s="3" t="str">
        <f t="shared" si="0"/>
        <v>White (White)</v>
      </c>
    </row>
    <row r="9" spans="1:3" ht="16" x14ac:dyDescent="0.2">
      <c r="A9" s="3"/>
      <c r="B9" s="3"/>
      <c r="C9" s="3" t="str">
        <f t="shared" si="0"/>
        <v xml:space="preserve"> </v>
      </c>
    </row>
    <row r="10" spans="1:3" ht="16" x14ac:dyDescent="0.2">
      <c r="A10" s="3"/>
      <c r="B10" s="3"/>
      <c r="C10" s="3" t="str">
        <f t="shared" si="0"/>
        <v xml:space="preserve"> </v>
      </c>
    </row>
    <row r="11" spans="1:3" ht="16" x14ac:dyDescent="0.2">
      <c r="A11" s="3" t="s">
        <v>628</v>
      </c>
      <c r="B11" s="3" t="s">
        <v>41</v>
      </c>
      <c r="C11" s="3" t="str">
        <f t="shared" si="0"/>
        <v>White (White)</v>
      </c>
    </row>
    <row r="12" spans="1:3" ht="16" x14ac:dyDescent="0.2">
      <c r="A12" s="3"/>
      <c r="B12" s="3"/>
      <c r="C12" s="3" t="str">
        <f t="shared" si="0"/>
        <v xml:space="preserve"> </v>
      </c>
    </row>
    <row r="13" spans="1:3" ht="16" x14ac:dyDescent="0.2">
      <c r="A13" s="3" t="s">
        <v>628</v>
      </c>
      <c r="B13" s="3" t="s">
        <v>41</v>
      </c>
      <c r="C13" s="3" t="str">
        <f t="shared" si="0"/>
        <v>White (White)</v>
      </c>
    </row>
    <row r="14" spans="1:3" ht="16" x14ac:dyDescent="0.2">
      <c r="A14" s="3" t="s">
        <v>628</v>
      </c>
      <c r="B14" s="3" t="s">
        <v>41</v>
      </c>
      <c r="C14" s="3" t="str">
        <f t="shared" si="0"/>
        <v>White (White)</v>
      </c>
    </row>
    <row r="15" spans="1:3" ht="16" x14ac:dyDescent="0.2">
      <c r="A15" s="3" t="s">
        <v>626</v>
      </c>
      <c r="B15" s="3" t="s">
        <v>627</v>
      </c>
      <c r="C15" s="3" t="str">
        <f t="shared" si="0"/>
        <v>Black or African American (Black)</v>
      </c>
    </row>
    <row r="16" spans="1:3" ht="15.75" customHeight="1" x14ac:dyDescent="0.2">
      <c r="A16" s="3" t="s">
        <v>630</v>
      </c>
      <c r="B16" s="3" t="s">
        <v>627</v>
      </c>
      <c r="C16" s="3" t="str">
        <f t="shared" si="0"/>
        <v>Black or African American (black)</v>
      </c>
    </row>
    <row r="17" spans="1:23" ht="16" x14ac:dyDescent="0.2">
      <c r="A17" s="19" t="s">
        <v>631</v>
      </c>
      <c r="B17" s="19"/>
      <c r="C17" s="19" t="str">
        <f t="shared" si="0"/>
        <v xml:space="preserve"> (Jew )</v>
      </c>
      <c r="D17" s="20"/>
      <c r="E17" s="20"/>
      <c r="F17" s="20"/>
      <c r="G17" s="20"/>
      <c r="H17" s="20"/>
      <c r="I17" s="20"/>
      <c r="J17" s="20"/>
      <c r="K17" s="20"/>
      <c r="L17" s="20"/>
      <c r="M17" s="20"/>
      <c r="N17" s="20"/>
      <c r="O17" s="20"/>
      <c r="P17" s="20"/>
      <c r="Q17" s="20"/>
      <c r="R17" s="20"/>
      <c r="S17" s="20"/>
      <c r="T17" s="20"/>
      <c r="U17" s="20"/>
      <c r="V17" s="20"/>
      <c r="W17" s="20"/>
    </row>
    <row r="18" spans="1:23" ht="16" x14ac:dyDescent="0.2">
      <c r="A18" s="3" t="s">
        <v>632</v>
      </c>
      <c r="B18" s="3" t="s">
        <v>627</v>
      </c>
      <c r="C18" s="3" t="str">
        <f t="shared" si="0"/>
        <v>Black or African American (African American)</v>
      </c>
    </row>
    <row r="19" spans="1:23" ht="16" x14ac:dyDescent="0.2">
      <c r="A19" s="3" t="s">
        <v>633</v>
      </c>
      <c r="B19" s="3" t="s">
        <v>634</v>
      </c>
      <c r="C19" s="3" t="str">
        <f t="shared" si="0"/>
        <v>Hispanic or Latino (Latino/Hispanic)</v>
      </c>
    </row>
    <row r="20" spans="1:23" ht="16" x14ac:dyDescent="0.2">
      <c r="A20" s="3" t="s">
        <v>628</v>
      </c>
      <c r="B20" s="3" t="s">
        <v>41</v>
      </c>
      <c r="C20" s="3" t="str">
        <f t="shared" si="0"/>
        <v>White (White)</v>
      </c>
    </row>
    <row r="21" spans="1:23" ht="16" x14ac:dyDescent="0.2">
      <c r="A21" s="3" t="s">
        <v>635</v>
      </c>
      <c r="B21" s="3" t="s">
        <v>634</v>
      </c>
      <c r="C21" s="3" t="str">
        <f t="shared" si="0"/>
        <v>Hispanic or Latino (Hispanic)</v>
      </c>
    </row>
    <row r="22" spans="1:23" ht="16" x14ac:dyDescent="0.2">
      <c r="A22" s="3" t="s">
        <v>636</v>
      </c>
      <c r="B22" s="3" t="s">
        <v>634</v>
      </c>
      <c r="C22" s="3" t="str">
        <f t="shared" si="0"/>
        <v>Hispanic or Latino (Hispanic )</v>
      </c>
    </row>
    <row r="23" spans="1:23" ht="16" x14ac:dyDescent="0.2">
      <c r="A23" s="3"/>
      <c r="B23" s="3"/>
      <c r="C23" s="3" t="str">
        <f t="shared" si="0"/>
        <v xml:space="preserve"> </v>
      </c>
    </row>
    <row r="24" spans="1:23" ht="16" x14ac:dyDescent="0.2">
      <c r="A24" s="19" t="s">
        <v>354</v>
      </c>
      <c r="B24" s="19"/>
      <c r="C24" s="19" t="str">
        <f t="shared" si="0"/>
        <v xml:space="preserve"> (American)</v>
      </c>
      <c r="D24" s="20"/>
      <c r="E24" s="20"/>
      <c r="F24" s="20"/>
      <c r="G24" s="20"/>
      <c r="H24" s="20"/>
      <c r="I24" s="20"/>
      <c r="J24" s="20"/>
      <c r="K24" s="20"/>
      <c r="L24" s="20"/>
      <c r="M24" s="20"/>
      <c r="N24" s="20"/>
      <c r="O24" s="20"/>
      <c r="P24" s="20"/>
      <c r="Q24" s="20"/>
      <c r="R24" s="20"/>
      <c r="S24" s="20"/>
      <c r="T24" s="20"/>
      <c r="U24" s="20"/>
      <c r="V24" s="20"/>
      <c r="W24" s="20"/>
    </row>
    <row r="25" spans="1:23" ht="16" x14ac:dyDescent="0.2">
      <c r="A25" s="3"/>
      <c r="B25" s="3"/>
      <c r="C25" s="3" t="str">
        <f t="shared" si="0"/>
        <v xml:space="preserve"> </v>
      </c>
    </row>
    <row r="26" spans="1:23" ht="16" x14ac:dyDescent="0.2">
      <c r="A26" s="3"/>
      <c r="B26" s="3"/>
      <c r="C26" s="3" t="str">
        <f t="shared" si="0"/>
        <v xml:space="preserve"> </v>
      </c>
    </row>
    <row r="27" spans="1:23" ht="16" x14ac:dyDescent="0.2">
      <c r="A27" s="3"/>
      <c r="B27" s="3"/>
      <c r="C27" s="3" t="str">
        <f t="shared" si="0"/>
        <v xml:space="preserve"> </v>
      </c>
    </row>
    <row r="28" spans="1:23" ht="16" x14ac:dyDescent="0.2">
      <c r="A28" s="3" t="s">
        <v>637</v>
      </c>
      <c r="B28" s="3" t="s">
        <v>638</v>
      </c>
      <c r="C28" s="3" t="str">
        <f t="shared" si="0"/>
        <v>Multiracial (mixed)</v>
      </c>
    </row>
    <row r="29" spans="1:23" ht="16" x14ac:dyDescent="0.2">
      <c r="A29" s="3" t="s">
        <v>639</v>
      </c>
      <c r="B29" s="3" t="s">
        <v>627</v>
      </c>
      <c r="C29" s="3" t="str">
        <f t="shared" si="0"/>
        <v>Black or African American (Black )</v>
      </c>
    </row>
    <row r="30" spans="1:23" ht="16" x14ac:dyDescent="0.2">
      <c r="A30" s="3" t="s">
        <v>626</v>
      </c>
      <c r="B30" s="3" t="s">
        <v>627</v>
      </c>
      <c r="C30" s="3" t="str">
        <f t="shared" si="0"/>
        <v>Black or African American (Black)</v>
      </c>
    </row>
    <row r="31" spans="1:23" ht="16" x14ac:dyDescent="0.2">
      <c r="A31" s="3"/>
      <c r="B31" s="3"/>
      <c r="C31" s="3" t="str">
        <f t="shared" si="0"/>
        <v xml:space="preserve"> </v>
      </c>
    </row>
    <row r="32" spans="1:23" ht="16" x14ac:dyDescent="0.2">
      <c r="A32" s="3" t="s">
        <v>640</v>
      </c>
      <c r="B32" s="3" t="s">
        <v>627</v>
      </c>
      <c r="C32" s="3" t="str">
        <f t="shared" si="0"/>
        <v>Black or African American (Cape Verdean )</v>
      </c>
    </row>
    <row r="33" spans="1:23" ht="16" x14ac:dyDescent="0.2">
      <c r="A33" s="3" t="s">
        <v>641</v>
      </c>
      <c r="B33" s="3" t="s">
        <v>627</v>
      </c>
      <c r="C33" s="3" t="str">
        <f t="shared" si="0"/>
        <v>Black or African American (Cape Verdean American)</v>
      </c>
    </row>
    <row r="34" spans="1:23" ht="16" x14ac:dyDescent="0.2">
      <c r="A34" s="3"/>
      <c r="B34" s="3"/>
      <c r="C34" s="3" t="str">
        <f t="shared" si="0"/>
        <v xml:space="preserve"> </v>
      </c>
    </row>
    <row r="35" spans="1:23" ht="16" x14ac:dyDescent="0.2">
      <c r="A35" s="3" t="s">
        <v>639</v>
      </c>
      <c r="B35" s="3" t="s">
        <v>627</v>
      </c>
      <c r="C35" s="3" t="str">
        <f t="shared" si="0"/>
        <v>Black or African American (Black )</v>
      </c>
    </row>
    <row r="36" spans="1:23" ht="16" x14ac:dyDescent="0.2">
      <c r="A36" s="3" t="s">
        <v>626</v>
      </c>
      <c r="B36" s="3" t="s">
        <v>627</v>
      </c>
      <c r="C36" s="3" t="str">
        <f t="shared" si="0"/>
        <v>Black or African American (Black)</v>
      </c>
    </row>
    <row r="37" spans="1:23" ht="16" x14ac:dyDescent="0.2">
      <c r="A37" s="19" t="s">
        <v>354</v>
      </c>
      <c r="B37" s="19"/>
      <c r="C37" s="19" t="str">
        <f t="shared" si="0"/>
        <v xml:space="preserve"> (American)</v>
      </c>
      <c r="D37" s="20"/>
      <c r="E37" s="20"/>
      <c r="F37" s="20"/>
      <c r="G37" s="20"/>
      <c r="H37" s="20"/>
      <c r="I37" s="20"/>
      <c r="J37" s="20"/>
      <c r="K37" s="20"/>
      <c r="L37" s="20"/>
      <c r="M37" s="20"/>
      <c r="N37" s="20"/>
      <c r="O37" s="20"/>
      <c r="P37" s="20"/>
      <c r="Q37" s="20"/>
      <c r="R37" s="20"/>
      <c r="S37" s="20"/>
      <c r="T37" s="20"/>
      <c r="U37" s="20"/>
      <c r="V37" s="20"/>
      <c r="W37" s="20"/>
    </row>
    <row r="38" spans="1:23" ht="16" x14ac:dyDescent="0.2">
      <c r="A38" s="19" t="s">
        <v>642</v>
      </c>
      <c r="B38" s="3" t="s">
        <v>638</v>
      </c>
      <c r="C38" s="19" t="str">
        <f t="shared" si="0"/>
        <v>Multiracial (White/hispanic)</v>
      </c>
      <c r="D38" s="20"/>
      <c r="E38" s="20"/>
      <c r="F38" s="20"/>
      <c r="G38" s="20"/>
      <c r="H38" s="20"/>
      <c r="I38" s="20"/>
      <c r="J38" s="20"/>
      <c r="K38" s="20"/>
      <c r="L38" s="20"/>
      <c r="M38" s="20"/>
      <c r="N38" s="20"/>
      <c r="O38" s="20"/>
      <c r="P38" s="20"/>
      <c r="Q38" s="20"/>
      <c r="R38" s="20"/>
      <c r="S38" s="20"/>
      <c r="T38" s="20"/>
      <c r="U38" s="20"/>
      <c r="V38" s="20"/>
      <c r="W38" s="20"/>
    </row>
    <row r="39" spans="1:23" ht="16" x14ac:dyDescent="0.2">
      <c r="A39" s="3"/>
      <c r="B39" s="3"/>
      <c r="C39" s="3" t="str">
        <f t="shared" si="0"/>
        <v xml:space="preserve"> </v>
      </c>
    </row>
    <row r="40" spans="1:23" ht="16" x14ac:dyDescent="0.2">
      <c r="A40" s="3"/>
      <c r="B40" s="3"/>
      <c r="C40" s="3" t="str">
        <f t="shared" si="0"/>
        <v xml:space="preserve"> </v>
      </c>
    </row>
    <row r="41" spans="1:23" ht="16" x14ac:dyDescent="0.2">
      <c r="A41" s="3" t="s">
        <v>628</v>
      </c>
      <c r="B41" s="3" t="s">
        <v>41</v>
      </c>
      <c r="C41" s="3" t="str">
        <f t="shared" si="0"/>
        <v>White (White)</v>
      </c>
    </row>
    <row r="42" spans="1:23" ht="16" x14ac:dyDescent="0.2">
      <c r="A42" s="3"/>
      <c r="B42" s="3"/>
      <c r="C42" s="3" t="str">
        <f t="shared" si="0"/>
        <v xml:space="preserve"> </v>
      </c>
    </row>
    <row r="43" spans="1:23" ht="16" x14ac:dyDescent="0.2">
      <c r="A43" s="3" t="s">
        <v>628</v>
      </c>
      <c r="B43" s="3" t="s">
        <v>41</v>
      </c>
      <c r="C43" s="3" t="str">
        <f t="shared" si="0"/>
        <v>White (White)</v>
      </c>
    </row>
    <row r="44" spans="1:23" ht="16" x14ac:dyDescent="0.2">
      <c r="A44" s="3" t="s">
        <v>629</v>
      </c>
      <c r="B44" s="3" t="s">
        <v>41</v>
      </c>
      <c r="C44" s="3" t="str">
        <f t="shared" si="0"/>
        <v>White (white)</v>
      </c>
    </row>
    <row r="45" spans="1:23" ht="16" x14ac:dyDescent="0.2">
      <c r="A45" s="3" t="s">
        <v>628</v>
      </c>
      <c r="B45" s="3" t="s">
        <v>41</v>
      </c>
      <c r="C45" s="3" t="str">
        <f t="shared" si="0"/>
        <v>White (White)</v>
      </c>
    </row>
    <row r="46" spans="1:23" ht="16" x14ac:dyDescent="0.2">
      <c r="A46" s="3" t="s">
        <v>628</v>
      </c>
      <c r="B46" s="3" t="s">
        <v>41</v>
      </c>
      <c r="C46" s="3" t="str">
        <f t="shared" si="0"/>
        <v>White (White)</v>
      </c>
    </row>
    <row r="47" spans="1:23" ht="16" x14ac:dyDescent="0.2">
      <c r="A47" s="3" t="s">
        <v>628</v>
      </c>
      <c r="B47" s="3" t="s">
        <v>41</v>
      </c>
      <c r="C47" s="3" t="str">
        <f t="shared" si="0"/>
        <v>White (White)</v>
      </c>
    </row>
    <row r="48" spans="1:23" ht="16" x14ac:dyDescent="0.2">
      <c r="A48" s="3" t="s">
        <v>626</v>
      </c>
      <c r="B48" s="3" t="s">
        <v>627</v>
      </c>
      <c r="C48" s="3" t="str">
        <f t="shared" si="0"/>
        <v>Black or African American (Black)</v>
      </c>
    </row>
    <row r="49" spans="1:23" ht="16" x14ac:dyDescent="0.2">
      <c r="A49" s="3"/>
      <c r="B49" s="3"/>
      <c r="C49" s="3" t="str">
        <f t="shared" si="0"/>
        <v xml:space="preserve"> </v>
      </c>
    </row>
    <row r="50" spans="1:23" ht="16" x14ac:dyDescent="0.2">
      <c r="A50" s="3" t="s">
        <v>636</v>
      </c>
      <c r="B50" s="3" t="s">
        <v>634</v>
      </c>
      <c r="C50" s="3" t="str">
        <f t="shared" si="0"/>
        <v>Hispanic or Latino (Hispanic )</v>
      </c>
    </row>
    <row r="51" spans="1:23" ht="16" x14ac:dyDescent="0.2">
      <c r="A51" s="19" t="s">
        <v>643</v>
      </c>
      <c r="B51" s="3" t="s">
        <v>638</v>
      </c>
      <c r="C51" s="19" t="str">
        <f t="shared" si="0"/>
        <v>Multiracial (White/Native American)</v>
      </c>
      <c r="D51" s="20"/>
      <c r="E51" s="20"/>
      <c r="F51" s="20"/>
      <c r="G51" s="20"/>
      <c r="H51" s="20"/>
      <c r="I51" s="20"/>
      <c r="J51" s="20"/>
      <c r="K51" s="20"/>
      <c r="L51" s="20"/>
      <c r="M51" s="20"/>
      <c r="N51" s="20"/>
      <c r="O51" s="20"/>
      <c r="P51" s="20"/>
      <c r="Q51" s="20"/>
      <c r="R51" s="20"/>
      <c r="S51" s="20"/>
      <c r="T51" s="20"/>
      <c r="U51" s="20"/>
      <c r="V51" s="20"/>
      <c r="W51" s="20"/>
    </row>
    <row r="52" spans="1:23" ht="16" x14ac:dyDescent="0.2">
      <c r="A52" s="3"/>
      <c r="B52" s="3"/>
      <c r="C52" s="3" t="str">
        <f t="shared" si="0"/>
        <v xml:space="preserve"> </v>
      </c>
    </row>
    <row r="53" spans="1:23" ht="16" x14ac:dyDescent="0.2">
      <c r="A53" s="3" t="s">
        <v>628</v>
      </c>
      <c r="B53" s="3" t="s">
        <v>41</v>
      </c>
      <c r="C53" s="3" t="str">
        <f t="shared" si="0"/>
        <v>White (White)</v>
      </c>
    </row>
    <row r="54" spans="1:23" ht="16" x14ac:dyDescent="0.2">
      <c r="A54" s="3"/>
      <c r="B54" s="3"/>
      <c r="C54" s="3" t="str">
        <f t="shared" si="0"/>
        <v xml:space="preserve"> </v>
      </c>
    </row>
    <row r="55" spans="1:23" ht="16" x14ac:dyDescent="0.2">
      <c r="A55" s="3"/>
      <c r="B55" s="3"/>
      <c r="C55" s="3" t="str">
        <f t="shared" si="0"/>
        <v xml:space="preserve"> </v>
      </c>
    </row>
    <row r="56" spans="1:23" ht="16" x14ac:dyDescent="0.2">
      <c r="A56" s="3"/>
      <c r="B56" s="3"/>
      <c r="C56" s="3" t="str">
        <f t="shared" si="0"/>
        <v xml:space="preserve"> </v>
      </c>
    </row>
    <row r="57" spans="1:23" ht="16" x14ac:dyDescent="0.2">
      <c r="A57" s="3" t="s">
        <v>628</v>
      </c>
      <c r="B57" s="3" t="s">
        <v>41</v>
      </c>
      <c r="C57" s="3" t="str">
        <f t="shared" si="0"/>
        <v>White (White)</v>
      </c>
    </row>
    <row r="58" spans="1:23" ht="16" x14ac:dyDescent="0.2">
      <c r="A58" s="3"/>
      <c r="B58" s="3"/>
      <c r="C58" s="3" t="str">
        <f t="shared" si="0"/>
        <v xml:space="preserve"> </v>
      </c>
    </row>
    <row r="59" spans="1:23" ht="16" x14ac:dyDescent="0.2">
      <c r="A59" s="3" t="s">
        <v>629</v>
      </c>
      <c r="B59" s="3" t="s">
        <v>41</v>
      </c>
      <c r="C59" s="3" t="str">
        <f t="shared" si="0"/>
        <v>White (white)</v>
      </c>
    </row>
    <row r="60" spans="1:23" ht="16" x14ac:dyDescent="0.2">
      <c r="A60" s="3" t="s">
        <v>628</v>
      </c>
      <c r="B60" s="3" t="s">
        <v>41</v>
      </c>
      <c r="C60" s="3" t="str">
        <f t="shared" si="0"/>
        <v>White (White)</v>
      </c>
    </row>
    <row r="61" spans="1:23" ht="16" x14ac:dyDescent="0.2">
      <c r="A61" s="3"/>
      <c r="B61" s="3"/>
      <c r="C61" s="3" t="str">
        <f t="shared" si="0"/>
        <v xml:space="preserve"> </v>
      </c>
    </row>
    <row r="62" spans="1:23" ht="16" x14ac:dyDescent="0.2">
      <c r="A62" s="3" t="s">
        <v>626</v>
      </c>
      <c r="B62" s="3" t="s">
        <v>627</v>
      </c>
      <c r="C62" s="3" t="str">
        <f t="shared" si="0"/>
        <v>Black or African American (Black)</v>
      </c>
    </row>
    <row r="63" spans="1:23" ht="16" x14ac:dyDescent="0.2">
      <c r="A63" s="3" t="s">
        <v>635</v>
      </c>
      <c r="B63" s="3" t="s">
        <v>634</v>
      </c>
      <c r="C63" s="3" t="str">
        <f t="shared" si="0"/>
        <v>Hispanic or Latino (Hispanic)</v>
      </c>
    </row>
    <row r="64" spans="1:23" ht="16" x14ac:dyDescent="0.2">
      <c r="A64" s="3" t="s">
        <v>626</v>
      </c>
      <c r="B64" s="3" t="s">
        <v>627</v>
      </c>
      <c r="C64" s="3" t="str">
        <f t="shared" si="0"/>
        <v>Black or African American (Black)</v>
      </c>
    </row>
    <row r="65" spans="1:23" ht="16" x14ac:dyDescent="0.2">
      <c r="A65" s="19" t="s">
        <v>406</v>
      </c>
      <c r="B65" s="19"/>
      <c r="C65" s="19" t="str">
        <f t="shared" si="0"/>
        <v xml:space="preserve"> (None of your business.)</v>
      </c>
      <c r="D65" s="20"/>
      <c r="E65" s="20"/>
      <c r="F65" s="20"/>
      <c r="G65" s="20"/>
      <c r="H65" s="20"/>
      <c r="I65" s="20"/>
      <c r="J65" s="20"/>
      <c r="K65" s="20"/>
      <c r="L65" s="20"/>
      <c r="M65" s="20"/>
      <c r="N65" s="20"/>
      <c r="O65" s="20"/>
      <c r="P65" s="20"/>
      <c r="Q65" s="20"/>
      <c r="R65" s="20"/>
      <c r="S65" s="20"/>
      <c r="T65" s="20"/>
      <c r="U65" s="20"/>
      <c r="V65" s="20"/>
      <c r="W65" s="20"/>
    </row>
    <row r="66" spans="1:23" ht="16" x14ac:dyDescent="0.2">
      <c r="A66" s="3" t="s">
        <v>628</v>
      </c>
      <c r="B66" s="3" t="s">
        <v>41</v>
      </c>
      <c r="C66" s="3" t="str">
        <f t="shared" si="0"/>
        <v>White (White)</v>
      </c>
    </row>
    <row r="67" spans="1:23" ht="16" x14ac:dyDescent="0.2">
      <c r="A67" s="19" t="s">
        <v>644</v>
      </c>
      <c r="B67" s="3" t="s">
        <v>638</v>
      </c>
      <c r="C67" s="19" t="str">
        <f t="shared" si="0"/>
        <v>Multiracial (Black/ Latino)</v>
      </c>
      <c r="D67" s="20"/>
      <c r="E67" s="20"/>
      <c r="F67" s="20"/>
      <c r="G67" s="20"/>
      <c r="H67" s="20"/>
      <c r="I67" s="20"/>
      <c r="J67" s="20"/>
      <c r="K67" s="20"/>
      <c r="L67" s="20"/>
      <c r="M67" s="20"/>
      <c r="N67" s="20"/>
      <c r="O67" s="20"/>
      <c r="P67" s="20"/>
      <c r="Q67" s="20"/>
      <c r="R67" s="20"/>
      <c r="S67" s="20"/>
      <c r="T67" s="20"/>
      <c r="U67" s="20"/>
      <c r="V67" s="20"/>
      <c r="W67" s="20"/>
    </row>
    <row r="68" spans="1:23" ht="16" x14ac:dyDescent="0.2">
      <c r="A68" s="19" t="s">
        <v>410</v>
      </c>
      <c r="B68" s="19"/>
      <c r="C68" s="19" t="str">
        <f t="shared" si="0"/>
        <v xml:space="preserve"> (human)</v>
      </c>
      <c r="D68" s="20"/>
      <c r="E68" s="20"/>
      <c r="F68" s="20"/>
      <c r="G68" s="20"/>
      <c r="H68" s="20"/>
      <c r="I68" s="20"/>
      <c r="J68" s="20"/>
      <c r="K68" s="20"/>
      <c r="L68" s="20"/>
      <c r="M68" s="20"/>
      <c r="N68" s="20"/>
      <c r="O68" s="20"/>
      <c r="P68" s="20"/>
      <c r="Q68" s="20"/>
      <c r="R68" s="20"/>
      <c r="S68" s="20"/>
      <c r="T68" s="20"/>
      <c r="U68" s="20"/>
      <c r="V68" s="20"/>
      <c r="W68" s="20"/>
    </row>
    <row r="69" spans="1:23" ht="16" x14ac:dyDescent="0.2">
      <c r="A69" s="19" t="s">
        <v>645</v>
      </c>
      <c r="B69" s="3" t="s">
        <v>638</v>
      </c>
      <c r="C69" s="19" t="str">
        <f t="shared" si="0"/>
        <v>Multiracial (American/ Latino )</v>
      </c>
      <c r="D69" s="20"/>
      <c r="E69" s="20"/>
      <c r="F69" s="20"/>
      <c r="G69" s="20"/>
      <c r="H69" s="20"/>
      <c r="I69" s="20"/>
      <c r="J69" s="20"/>
      <c r="K69" s="20"/>
      <c r="L69" s="20"/>
      <c r="M69" s="20"/>
      <c r="N69" s="20"/>
      <c r="O69" s="20"/>
      <c r="P69" s="20"/>
      <c r="Q69" s="20"/>
      <c r="R69" s="20"/>
      <c r="S69" s="20"/>
      <c r="T69" s="20"/>
      <c r="U69" s="20"/>
      <c r="V69" s="20"/>
      <c r="W69" s="20"/>
    </row>
    <row r="70" spans="1:23" ht="16" x14ac:dyDescent="0.2">
      <c r="A70" s="3" t="s">
        <v>646</v>
      </c>
      <c r="B70" s="3" t="s">
        <v>627</v>
      </c>
      <c r="C70" s="3" t="str">
        <f t="shared" si="0"/>
        <v>Black or African American (Cape verdean)</v>
      </c>
    </row>
    <row r="71" spans="1:23" ht="16" x14ac:dyDescent="0.2">
      <c r="A71" s="3" t="s">
        <v>626</v>
      </c>
      <c r="B71" s="3" t="s">
        <v>627</v>
      </c>
      <c r="C71" s="3" t="str">
        <f t="shared" si="0"/>
        <v>Black or African American (Black)</v>
      </c>
    </row>
    <row r="72" spans="1:23" ht="16" x14ac:dyDescent="0.2">
      <c r="A72" s="3" t="s">
        <v>647</v>
      </c>
      <c r="B72" s="3" t="s">
        <v>634</v>
      </c>
      <c r="C72" s="3" t="str">
        <f t="shared" si="0"/>
        <v>Hispanic or Latino (Latino)</v>
      </c>
    </row>
    <row r="73" spans="1:23" ht="16" x14ac:dyDescent="0.2">
      <c r="A73" s="3" t="s">
        <v>648</v>
      </c>
      <c r="B73" s="3" t="s">
        <v>627</v>
      </c>
      <c r="C73" s="3" t="str">
        <f t="shared" si="0"/>
        <v>Black or African American (Black/african-american)</v>
      </c>
    </row>
    <row r="74" spans="1:23" ht="16" x14ac:dyDescent="0.2">
      <c r="A74" s="3"/>
      <c r="B74" s="3"/>
      <c r="C74" s="3" t="str">
        <f t="shared" si="0"/>
        <v xml:space="preserve"> </v>
      </c>
    </row>
    <row r="75" spans="1:23" ht="16" x14ac:dyDescent="0.2">
      <c r="A75" s="3"/>
      <c r="B75" s="3"/>
      <c r="C75" s="3" t="str">
        <f t="shared" si="0"/>
        <v xml:space="preserve"> </v>
      </c>
    </row>
    <row r="76" spans="1:23" ht="16" x14ac:dyDescent="0.2">
      <c r="A76" s="3" t="s">
        <v>649</v>
      </c>
      <c r="B76" s="3" t="s">
        <v>627</v>
      </c>
      <c r="C76" s="3" t="str">
        <f t="shared" si="0"/>
        <v>Black or African American (african american)</v>
      </c>
    </row>
    <row r="77" spans="1:23" ht="16" x14ac:dyDescent="0.2">
      <c r="A77" s="3"/>
      <c r="B77" s="3"/>
      <c r="C77" s="3" t="str">
        <f t="shared" si="0"/>
        <v xml:space="preserve"> </v>
      </c>
    </row>
    <row r="78" spans="1:23" ht="16" x14ac:dyDescent="0.2">
      <c r="A78" s="3" t="s">
        <v>628</v>
      </c>
      <c r="B78" s="3" t="s">
        <v>41</v>
      </c>
      <c r="C78" s="3" t="str">
        <f t="shared" si="0"/>
        <v>White (White)</v>
      </c>
    </row>
    <row r="79" spans="1:23" ht="16" x14ac:dyDescent="0.2">
      <c r="A79" s="3"/>
      <c r="B79" s="3"/>
      <c r="C79" s="3" t="str">
        <f t="shared" si="0"/>
        <v xml:space="preserve"> </v>
      </c>
    </row>
    <row r="80" spans="1:23" ht="16" x14ac:dyDescent="0.2">
      <c r="A80" s="3"/>
      <c r="B80" s="3"/>
      <c r="C80" s="3" t="str">
        <f t="shared" si="0"/>
        <v xml:space="preserve"> </v>
      </c>
    </row>
    <row r="81" spans="1:23" ht="16" x14ac:dyDescent="0.2">
      <c r="A81" s="3" t="s">
        <v>626</v>
      </c>
      <c r="B81" s="3" t="s">
        <v>627</v>
      </c>
      <c r="C81" s="3" t="str">
        <f t="shared" si="0"/>
        <v>Black or African American (Black)</v>
      </c>
    </row>
    <row r="82" spans="1:23" ht="16" x14ac:dyDescent="0.2">
      <c r="A82" s="3"/>
      <c r="B82" s="3"/>
      <c r="C82" s="3" t="str">
        <f t="shared" si="0"/>
        <v xml:space="preserve"> </v>
      </c>
    </row>
    <row r="83" spans="1:23" ht="16" x14ac:dyDescent="0.2">
      <c r="A83" s="3"/>
      <c r="B83" s="3"/>
      <c r="C83" s="3" t="str">
        <f t="shared" si="0"/>
        <v xml:space="preserve"> </v>
      </c>
    </row>
    <row r="84" spans="1:23" ht="16" x14ac:dyDescent="0.2">
      <c r="A84" s="19" t="s">
        <v>650</v>
      </c>
      <c r="B84" s="3" t="s">
        <v>638</v>
      </c>
      <c r="C84" s="19" t="str">
        <f t="shared" si="0"/>
        <v>Multiracial (White (half Latino))</v>
      </c>
      <c r="D84" s="20"/>
      <c r="E84" s="20"/>
      <c r="F84" s="20"/>
      <c r="G84" s="20"/>
      <c r="H84" s="20"/>
      <c r="I84" s="20"/>
      <c r="J84" s="20"/>
      <c r="K84" s="20"/>
      <c r="L84" s="20"/>
      <c r="M84" s="20"/>
      <c r="N84" s="20"/>
      <c r="O84" s="20"/>
      <c r="P84" s="20"/>
      <c r="Q84" s="20"/>
      <c r="R84" s="20"/>
      <c r="S84" s="20"/>
      <c r="T84" s="20"/>
      <c r="U84" s="20"/>
      <c r="V84" s="20"/>
      <c r="W84" s="20"/>
    </row>
    <row r="85" spans="1:23" ht="16" x14ac:dyDescent="0.2">
      <c r="A85" s="3" t="s">
        <v>651</v>
      </c>
      <c r="B85" s="3" t="s">
        <v>41</v>
      </c>
      <c r="C85" s="3" t="str">
        <f t="shared" si="0"/>
        <v>White (Caucasian )</v>
      </c>
    </row>
    <row r="86" spans="1:23" ht="16" x14ac:dyDescent="0.2">
      <c r="A86" s="3"/>
      <c r="B86" s="3"/>
      <c r="C86" s="3"/>
    </row>
    <row r="87" spans="1:23" ht="16" x14ac:dyDescent="0.2">
      <c r="A87" s="3"/>
      <c r="B87" s="3"/>
      <c r="C87" s="3"/>
    </row>
    <row r="88" spans="1:23" ht="16" x14ac:dyDescent="0.2">
      <c r="A88" s="3"/>
      <c r="B88" s="3"/>
      <c r="C88" s="3"/>
    </row>
    <row r="89" spans="1:23" ht="16" x14ac:dyDescent="0.2">
      <c r="A89" s="3"/>
      <c r="B89" s="3"/>
      <c r="C89" s="3"/>
    </row>
    <row r="90" spans="1:23" ht="16" x14ac:dyDescent="0.2">
      <c r="A90" s="3"/>
      <c r="B90" s="3"/>
      <c r="C90" s="3"/>
    </row>
    <row r="91" spans="1:23" ht="16" x14ac:dyDescent="0.2">
      <c r="A91" s="3"/>
      <c r="B91" s="3"/>
      <c r="C91" s="3"/>
    </row>
    <row r="92" spans="1:23" ht="16" x14ac:dyDescent="0.2">
      <c r="A92" s="3"/>
      <c r="B92" s="3"/>
      <c r="C92" s="3"/>
    </row>
    <row r="93" spans="1:23" ht="16" x14ac:dyDescent="0.2">
      <c r="A93" s="3"/>
      <c r="B93" s="3"/>
      <c r="C93" s="3"/>
    </row>
    <row r="94" spans="1:23" ht="16" x14ac:dyDescent="0.2">
      <c r="A94" s="3"/>
      <c r="B94" s="3"/>
      <c r="C94" s="3"/>
    </row>
    <row r="95" spans="1:23" ht="16" x14ac:dyDescent="0.2">
      <c r="A95" s="3"/>
      <c r="B95" s="3"/>
      <c r="C95" s="3"/>
    </row>
    <row r="96" spans="1:23" ht="16" x14ac:dyDescent="0.2">
      <c r="A96" s="3"/>
      <c r="B96" s="3"/>
      <c r="C96" s="3"/>
    </row>
    <row r="97" spans="1:3" ht="16" x14ac:dyDescent="0.2">
      <c r="A97" s="3"/>
      <c r="B97" s="3"/>
      <c r="C97" s="3"/>
    </row>
    <row r="98" spans="1:3" ht="16" x14ac:dyDescent="0.2">
      <c r="A98" s="3"/>
      <c r="B98" s="3"/>
      <c r="C98" s="3"/>
    </row>
    <row r="99" spans="1:3" ht="16" x14ac:dyDescent="0.2">
      <c r="A99" s="3"/>
      <c r="B99" s="3"/>
      <c r="C99" s="3"/>
    </row>
    <row r="100" spans="1:3" ht="16" x14ac:dyDescent="0.2">
      <c r="A100" s="3"/>
      <c r="B100" s="3"/>
      <c r="C100" s="3"/>
    </row>
    <row r="101" spans="1:3" ht="16" x14ac:dyDescent="0.2">
      <c r="A101" s="3"/>
      <c r="B101" s="3"/>
      <c r="C101" s="3"/>
    </row>
    <row r="102" spans="1:3" ht="16" x14ac:dyDescent="0.2">
      <c r="A102" s="3"/>
      <c r="B102" s="3"/>
      <c r="C102" s="3"/>
    </row>
    <row r="103" spans="1:3" ht="16" x14ac:dyDescent="0.2">
      <c r="A103" s="3"/>
      <c r="B103" s="3"/>
      <c r="C103" s="3"/>
    </row>
    <row r="104" spans="1:3" ht="16" x14ac:dyDescent="0.2">
      <c r="A104" s="3"/>
      <c r="B104" s="3"/>
      <c r="C104" s="3"/>
    </row>
    <row r="105" spans="1:3" ht="16" x14ac:dyDescent="0.2">
      <c r="A105" s="3"/>
      <c r="B105" s="3"/>
      <c r="C105" s="3"/>
    </row>
    <row r="106" spans="1:3" ht="16" x14ac:dyDescent="0.2">
      <c r="A106" s="3"/>
      <c r="B106" s="3"/>
      <c r="C106" s="3"/>
    </row>
    <row r="107" spans="1:3" ht="16" x14ac:dyDescent="0.2">
      <c r="A107" s="3"/>
      <c r="B107" s="3"/>
      <c r="C107" s="3"/>
    </row>
    <row r="108" spans="1:3" ht="16" x14ac:dyDescent="0.2">
      <c r="A108" s="3"/>
      <c r="B108" s="3"/>
      <c r="C108" s="3"/>
    </row>
    <row r="109" spans="1:3" ht="16" x14ac:dyDescent="0.2">
      <c r="A109" s="3"/>
      <c r="B109" s="3"/>
      <c r="C109" s="3"/>
    </row>
    <row r="110" spans="1:3" ht="16" x14ac:dyDescent="0.2">
      <c r="A110" s="3"/>
      <c r="B110" s="3"/>
      <c r="C110" s="3"/>
    </row>
    <row r="111" spans="1:3" ht="16" x14ac:dyDescent="0.2">
      <c r="A111" s="3"/>
      <c r="B111" s="3"/>
      <c r="C111" s="3"/>
    </row>
    <row r="112" spans="1:3" ht="16" x14ac:dyDescent="0.2">
      <c r="A112" s="3"/>
      <c r="B112" s="3"/>
      <c r="C112" s="3"/>
    </row>
    <row r="113" spans="1:3" ht="16" x14ac:dyDescent="0.2">
      <c r="A113" s="3"/>
      <c r="B113" s="3"/>
      <c r="C113" s="3"/>
    </row>
    <row r="114" spans="1:3" ht="16" x14ac:dyDescent="0.2">
      <c r="A114" s="3"/>
      <c r="B114" s="3"/>
      <c r="C114" s="3"/>
    </row>
    <row r="115" spans="1:3" ht="16" x14ac:dyDescent="0.2">
      <c r="A115" s="3"/>
      <c r="B115" s="3"/>
      <c r="C115" s="3"/>
    </row>
    <row r="116" spans="1:3" ht="16" x14ac:dyDescent="0.2">
      <c r="A116" s="3"/>
      <c r="B116" s="3"/>
      <c r="C116" s="3"/>
    </row>
    <row r="117" spans="1:3" ht="16" x14ac:dyDescent="0.2">
      <c r="A117" s="3"/>
      <c r="B117" s="3"/>
      <c r="C117" s="3"/>
    </row>
    <row r="118" spans="1:3" ht="16" x14ac:dyDescent="0.2">
      <c r="A118" s="3"/>
      <c r="B118" s="3"/>
      <c r="C118" s="3"/>
    </row>
    <row r="119" spans="1:3" ht="16" x14ac:dyDescent="0.2">
      <c r="A119" s="3"/>
      <c r="B119" s="3"/>
      <c r="C119" s="3"/>
    </row>
    <row r="120" spans="1:3" ht="16" x14ac:dyDescent="0.2">
      <c r="A120" s="3"/>
      <c r="B120" s="3"/>
      <c r="C120" s="3"/>
    </row>
    <row r="121" spans="1:3" ht="16" x14ac:dyDescent="0.2">
      <c r="A121" s="3"/>
      <c r="B121" s="3"/>
      <c r="C121" s="3"/>
    </row>
    <row r="122" spans="1:3" ht="16" x14ac:dyDescent="0.2">
      <c r="A122" s="3"/>
      <c r="B122" s="3"/>
      <c r="C122" s="3"/>
    </row>
    <row r="123" spans="1:3" ht="16" x14ac:dyDescent="0.2">
      <c r="A123" s="3"/>
      <c r="B123" s="3"/>
      <c r="C123" s="3"/>
    </row>
    <row r="124" spans="1:3" ht="16" x14ac:dyDescent="0.2">
      <c r="A124" s="3"/>
      <c r="B124" s="3"/>
      <c r="C124" s="3"/>
    </row>
    <row r="125" spans="1:3" ht="16" x14ac:dyDescent="0.2">
      <c r="A125" s="3"/>
      <c r="B125" s="3"/>
      <c r="C125" s="3"/>
    </row>
    <row r="126" spans="1:3" ht="16" x14ac:dyDescent="0.2">
      <c r="A126" s="3"/>
      <c r="B126" s="3"/>
      <c r="C126" s="3"/>
    </row>
    <row r="127" spans="1:3" ht="16" x14ac:dyDescent="0.2">
      <c r="A127" s="3"/>
      <c r="B127" s="3"/>
      <c r="C127" s="3"/>
    </row>
    <row r="128" spans="1:3" ht="16" x14ac:dyDescent="0.2">
      <c r="A128" s="3"/>
      <c r="B128" s="3"/>
      <c r="C128" s="3"/>
    </row>
    <row r="129" spans="1:3" ht="16" x14ac:dyDescent="0.2">
      <c r="A129" s="3"/>
      <c r="B129" s="3"/>
      <c r="C129" s="3"/>
    </row>
    <row r="130" spans="1:3" ht="16" x14ac:dyDescent="0.2">
      <c r="A130" s="3"/>
      <c r="B130" s="3"/>
      <c r="C130" s="3"/>
    </row>
    <row r="131" spans="1:3" ht="16" x14ac:dyDescent="0.2">
      <c r="A131" s="3"/>
      <c r="B131" s="3"/>
      <c r="C131" s="3"/>
    </row>
    <row r="132" spans="1:3" ht="16" x14ac:dyDescent="0.2">
      <c r="A132" s="3"/>
      <c r="B132" s="3"/>
      <c r="C132" s="3"/>
    </row>
    <row r="133" spans="1:3" ht="16" x14ac:dyDescent="0.2">
      <c r="A133" s="3"/>
      <c r="B133" s="3"/>
      <c r="C133" s="3"/>
    </row>
    <row r="134" spans="1:3" ht="16" x14ac:dyDescent="0.2">
      <c r="A134" s="3"/>
      <c r="B134" s="3"/>
      <c r="C134" s="3"/>
    </row>
    <row r="135" spans="1:3" ht="16" x14ac:dyDescent="0.2">
      <c r="A135" s="3"/>
      <c r="B135" s="3"/>
      <c r="C135" s="3"/>
    </row>
    <row r="136" spans="1:3" ht="16" x14ac:dyDescent="0.2">
      <c r="A136" s="3"/>
      <c r="B136" s="3"/>
      <c r="C136" s="3"/>
    </row>
    <row r="137" spans="1:3" ht="16" x14ac:dyDescent="0.2">
      <c r="A137" s="3"/>
      <c r="B137" s="3"/>
      <c r="C137" s="3"/>
    </row>
    <row r="138" spans="1:3" ht="16" x14ac:dyDescent="0.2">
      <c r="A138" s="3"/>
      <c r="B138" s="3"/>
      <c r="C138" s="3"/>
    </row>
    <row r="139" spans="1:3" ht="16" x14ac:dyDescent="0.2">
      <c r="A139" s="3"/>
      <c r="B139" s="3"/>
      <c r="C139" s="3"/>
    </row>
    <row r="140" spans="1:3" ht="16" x14ac:dyDescent="0.2">
      <c r="A140" s="3"/>
      <c r="B140" s="3"/>
      <c r="C140" s="3"/>
    </row>
    <row r="141" spans="1:3" ht="16" x14ac:dyDescent="0.2">
      <c r="A141" s="3"/>
      <c r="B141" s="3"/>
      <c r="C141" s="3"/>
    </row>
    <row r="142" spans="1:3" ht="16" x14ac:dyDescent="0.2">
      <c r="A142" s="3"/>
      <c r="B142" s="3"/>
      <c r="C142" s="3"/>
    </row>
    <row r="143" spans="1:3" ht="16" x14ac:dyDescent="0.2">
      <c r="A143" s="3"/>
      <c r="B143" s="3"/>
      <c r="C143" s="3"/>
    </row>
    <row r="144" spans="1:3" ht="16" x14ac:dyDescent="0.2">
      <c r="A144" s="3"/>
      <c r="B144" s="3"/>
      <c r="C144" s="3"/>
    </row>
    <row r="145" spans="1:3" ht="16" x14ac:dyDescent="0.2">
      <c r="A145" s="3"/>
      <c r="B145" s="3"/>
      <c r="C145" s="3"/>
    </row>
    <row r="146" spans="1:3" ht="16" x14ac:dyDescent="0.2">
      <c r="A146" s="3"/>
      <c r="B146" s="3"/>
      <c r="C146" s="3"/>
    </row>
    <row r="147" spans="1:3" ht="16" x14ac:dyDescent="0.2">
      <c r="A147" s="3"/>
      <c r="B147" s="3"/>
      <c r="C147" s="3"/>
    </row>
    <row r="148" spans="1:3" ht="16" x14ac:dyDescent="0.2">
      <c r="A148" s="3"/>
      <c r="B148" s="3"/>
      <c r="C148" s="3"/>
    </row>
    <row r="149" spans="1:3" ht="16" x14ac:dyDescent="0.2">
      <c r="A149" s="3"/>
      <c r="B149" s="3"/>
      <c r="C149" s="3"/>
    </row>
    <row r="150" spans="1:3" ht="16" x14ac:dyDescent="0.2">
      <c r="A150" s="3"/>
      <c r="B150" s="3"/>
      <c r="C150" s="3"/>
    </row>
    <row r="151" spans="1:3" ht="16" x14ac:dyDescent="0.2">
      <c r="A151" s="3"/>
      <c r="B151" s="3"/>
      <c r="C151" s="3"/>
    </row>
    <row r="152" spans="1:3" ht="16" x14ac:dyDescent="0.2">
      <c r="A152" s="3"/>
      <c r="B152" s="3"/>
      <c r="C152" s="3"/>
    </row>
    <row r="153" spans="1:3" ht="16" x14ac:dyDescent="0.2">
      <c r="A153" s="3"/>
      <c r="B153" s="3"/>
      <c r="C153" s="3"/>
    </row>
    <row r="154" spans="1:3" ht="16" x14ac:dyDescent="0.2">
      <c r="A154" s="3"/>
      <c r="B154" s="3"/>
      <c r="C154" s="3"/>
    </row>
    <row r="155" spans="1:3" ht="16" x14ac:dyDescent="0.2">
      <c r="A155" s="3"/>
      <c r="B155" s="3"/>
      <c r="C155" s="3"/>
    </row>
    <row r="156" spans="1:3" ht="16" x14ac:dyDescent="0.2">
      <c r="A156" s="3"/>
      <c r="B156" s="3"/>
      <c r="C156" s="3"/>
    </row>
    <row r="157" spans="1:3" ht="16" x14ac:dyDescent="0.2">
      <c r="A157" s="3"/>
      <c r="B157" s="3"/>
      <c r="C157" s="3"/>
    </row>
    <row r="158" spans="1:3" ht="16" x14ac:dyDescent="0.2">
      <c r="A158" s="3"/>
      <c r="B158" s="3"/>
      <c r="C158" s="3"/>
    </row>
    <row r="159" spans="1:3" ht="16" x14ac:dyDescent="0.2">
      <c r="A159" s="3"/>
      <c r="B159" s="3"/>
      <c r="C159" s="3"/>
    </row>
    <row r="160" spans="1:3" ht="16" x14ac:dyDescent="0.2">
      <c r="A160" s="3"/>
      <c r="B160" s="3"/>
      <c r="C160" s="3"/>
    </row>
    <row r="161" spans="1:3" ht="16" x14ac:dyDescent="0.2">
      <c r="A161" s="3"/>
      <c r="B161" s="3"/>
      <c r="C161" s="3"/>
    </row>
    <row r="162" spans="1:3" ht="16" x14ac:dyDescent="0.2">
      <c r="A162" s="3"/>
      <c r="B162" s="3"/>
      <c r="C162" s="3"/>
    </row>
    <row r="163" spans="1:3" ht="16" x14ac:dyDescent="0.2">
      <c r="A163" s="3"/>
      <c r="B163" s="3"/>
      <c r="C163" s="3"/>
    </row>
    <row r="164" spans="1:3" ht="16" x14ac:dyDescent="0.2">
      <c r="A164" s="3"/>
      <c r="B164" s="3"/>
      <c r="C164" s="3"/>
    </row>
    <row r="165" spans="1:3" ht="16" x14ac:dyDescent="0.2">
      <c r="A165" s="3"/>
      <c r="B165" s="3"/>
      <c r="C165" s="3"/>
    </row>
    <row r="166" spans="1:3" ht="16" x14ac:dyDescent="0.2">
      <c r="A166" s="3"/>
      <c r="B166" s="3"/>
      <c r="C166" s="3"/>
    </row>
    <row r="167" spans="1:3" ht="16" x14ac:dyDescent="0.2">
      <c r="A167" s="3"/>
      <c r="B167" s="3"/>
      <c r="C167" s="3"/>
    </row>
    <row r="168" spans="1:3" ht="16" x14ac:dyDescent="0.2">
      <c r="A168" s="3"/>
      <c r="B168" s="3"/>
      <c r="C168" s="3"/>
    </row>
    <row r="169" spans="1:3" ht="16" x14ac:dyDescent="0.2">
      <c r="A169" s="3"/>
      <c r="B169" s="3"/>
      <c r="C169" s="3"/>
    </row>
    <row r="170" spans="1:3" ht="16" x14ac:dyDescent="0.2">
      <c r="A170" s="3"/>
      <c r="B170" s="3"/>
      <c r="C170" s="3"/>
    </row>
    <row r="171" spans="1:3" ht="16" x14ac:dyDescent="0.2">
      <c r="A171" s="3"/>
      <c r="B171" s="3"/>
      <c r="C171" s="3"/>
    </row>
    <row r="172" spans="1:3" ht="16" x14ac:dyDescent="0.2">
      <c r="A172" s="3"/>
      <c r="B172" s="3"/>
      <c r="C172" s="3"/>
    </row>
    <row r="173" spans="1:3" ht="16" x14ac:dyDescent="0.2">
      <c r="A173" s="3"/>
      <c r="B173" s="3"/>
      <c r="C173" s="3"/>
    </row>
    <row r="174" spans="1:3" ht="16" x14ac:dyDescent="0.2">
      <c r="A174" s="3"/>
      <c r="B174" s="3"/>
      <c r="C174" s="3"/>
    </row>
    <row r="175" spans="1:3" ht="16" x14ac:dyDescent="0.2">
      <c r="A175" s="3"/>
      <c r="B175" s="3"/>
      <c r="C175" s="3"/>
    </row>
    <row r="176" spans="1:3" ht="16" x14ac:dyDescent="0.2">
      <c r="A176" s="3"/>
      <c r="B176" s="3"/>
      <c r="C176" s="3"/>
    </row>
    <row r="177" spans="1:3" ht="16" x14ac:dyDescent="0.2">
      <c r="A177" s="3"/>
      <c r="B177" s="3"/>
      <c r="C177" s="3"/>
    </row>
    <row r="178" spans="1:3" ht="16" x14ac:dyDescent="0.2">
      <c r="A178" s="3"/>
      <c r="B178" s="3"/>
      <c r="C178" s="3"/>
    </row>
    <row r="179" spans="1:3" ht="16" x14ac:dyDescent="0.2">
      <c r="A179" s="3"/>
      <c r="B179" s="3"/>
      <c r="C179" s="3"/>
    </row>
    <row r="180" spans="1:3" ht="16" x14ac:dyDescent="0.2">
      <c r="A180" s="3"/>
      <c r="B180" s="3"/>
      <c r="C180" s="3"/>
    </row>
    <row r="181" spans="1:3" ht="16" x14ac:dyDescent="0.2">
      <c r="A181" s="3"/>
      <c r="B181" s="3"/>
      <c r="C181" s="3"/>
    </row>
    <row r="182" spans="1:3" ht="16" x14ac:dyDescent="0.2">
      <c r="A182" s="3"/>
      <c r="B182" s="3"/>
      <c r="C182" s="3"/>
    </row>
    <row r="183" spans="1:3" ht="16" x14ac:dyDescent="0.2">
      <c r="A183" s="3"/>
      <c r="B183" s="3"/>
      <c r="C183" s="3"/>
    </row>
    <row r="184" spans="1:3" ht="16" x14ac:dyDescent="0.2">
      <c r="A184" s="3"/>
      <c r="B184" s="3"/>
      <c r="C184" s="3"/>
    </row>
    <row r="185" spans="1:3" ht="16" x14ac:dyDescent="0.2">
      <c r="A185" s="3"/>
      <c r="B185" s="3"/>
      <c r="C185" s="3"/>
    </row>
    <row r="186" spans="1:3" ht="16" x14ac:dyDescent="0.2">
      <c r="A186" s="3"/>
      <c r="B186" s="3"/>
      <c r="C186" s="3"/>
    </row>
    <row r="187" spans="1:3" ht="16" x14ac:dyDescent="0.2">
      <c r="A187" s="3"/>
      <c r="B187" s="3"/>
      <c r="C187" s="3"/>
    </row>
    <row r="188" spans="1:3" ht="16" x14ac:dyDescent="0.2">
      <c r="A188" s="3"/>
      <c r="B188" s="3"/>
      <c r="C188" s="3"/>
    </row>
    <row r="189" spans="1:3" ht="16" x14ac:dyDescent="0.2">
      <c r="A189" s="3"/>
      <c r="B189" s="3"/>
      <c r="C189" s="3"/>
    </row>
    <row r="190" spans="1:3" ht="16" x14ac:dyDescent="0.2">
      <c r="A190" s="3"/>
      <c r="B190" s="3"/>
      <c r="C190" s="3"/>
    </row>
    <row r="191" spans="1:3" ht="16" x14ac:dyDescent="0.2">
      <c r="A191" s="3"/>
      <c r="B191" s="3"/>
      <c r="C191" s="3"/>
    </row>
    <row r="192" spans="1:3" ht="16" x14ac:dyDescent="0.2">
      <c r="A192" s="3"/>
      <c r="B192" s="3"/>
      <c r="C192" s="3"/>
    </row>
    <row r="193" spans="1:3" ht="16" x14ac:dyDescent="0.2">
      <c r="A193" s="3"/>
      <c r="B193" s="3"/>
      <c r="C193" s="3"/>
    </row>
    <row r="194" spans="1:3" ht="16" x14ac:dyDescent="0.2">
      <c r="A194" s="3"/>
      <c r="B194" s="3"/>
      <c r="C194" s="3"/>
    </row>
    <row r="195" spans="1:3" ht="16" x14ac:dyDescent="0.2">
      <c r="A195" s="3"/>
      <c r="B195" s="3"/>
      <c r="C195" s="3"/>
    </row>
    <row r="196" spans="1:3" ht="16" x14ac:dyDescent="0.2">
      <c r="A196" s="3"/>
      <c r="B196" s="3"/>
      <c r="C196" s="3"/>
    </row>
    <row r="197" spans="1:3" ht="16" x14ac:dyDescent="0.2">
      <c r="A197" s="3"/>
      <c r="B197" s="3"/>
      <c r="C197" s="3"/>
    </row>
    <row r="198" spans="1:3" ht="16" x14ac:dyDescent="0.2">
      <c r="A198" s="3"/>
      <c r="B198" s="3"/>
      <c r="C198" s="3"/>
    </row>
    <row r="199" spans="1:3" ht="16" x14ac:dyDescent="0.2">
      <c r="A199" s="3"/>
      <c r="B199" s="3"/>
      <c r="C199" s="3"/>
    </row>
    <row r="200" spans="1:3" ht="16" x14ac:dyDescent="0.2">
      <c r="A200" s="3"/>
      <c r="B200" s="3"/>
      <c r="C200" s="3"/>
    </row>
    <row r="201" spans="1:3" ht="16" x14ac:dyDescent="0.2">
      <c r="A201" s="3"/>
      <c r="B201" s="3"/>
      <c r="C201" s="3"/>
    </row>
    <row r="202" spans="1:3" ht="16" x14ac:dyDescent="0.2">
      <c r="A202" s="3"/>
      <c r="B202" s="3"/>
      <c r="C202" s="3"/>
    </row>
    <row r="203" spans="1:3" ht="16" x14ac:dyDescent="0.2">
      <c r="A203" s="3"/>
      <c r="B203" s="3"/>
      <c r="C203" s="3"/>
    </row>
    <row r="204" spans="1:3" ht="16" x14ac:dyDescent="0.2">
      <c r="A204" s="3"/>
      <c r="B204" s="3"/>
      <c r="C204" s="3"/>
    </row>
    <row r="205" spans="1:3" ht="16" x14ac:dyDescent="0.2">
      <c r="A205" s="3"/>
      <c r="B205" s="3"/>
      <c r="C205" s="3"/>
    </row>
    <row r="206" spans="1:3" ht="16" x14ac:dyDescent="0.2">
      <c r="A206" s="3"/>
      <c r="B206" s="3"/>
      <c r="C206" s="3"/>
    </row>
    <row r="207" spans="1:3" ht="16" x14ac:dyDescent="0.2">
      <c r="A207" s="3"/>
      <c r="B207" s="3"/>
      <c r="C207" s="3"/>
    </row>
    <row r="208" spans="1:3" ht="16" x14ac:dyDescent="0.2">
      <c r="A208" s="3"/>
      <c r="B208" s="3"/>
      <c r="C208" s="3"/>
    </row>
    <row r="209" spans="1:3" ht="16" x14ac:dyDescent="0.2">
      <c r="A209" s="3"/>
      <c r="B209" s="3"/>
      <c r="C209" s="3"/>
    </row>
    <row r="210" spans="1:3" ht="16" x14ac:dyDescent="0.2">
      <c r="A210" s="3"/>
      <c r="B210" s="3"/>
      <c r="C210" s="3"/>
    </row>
    <row r="211" spans="1:3" ht="16" x14ac:dyDescent="0.2">
      <c r="A211" s="3"/>
      <c r="B211" s="3"/>
      <c r="C211" s="3"/>
    </row>
    <row r="212" spans="1:3" ht="16" x14ac:dyDescent="0.2">
      <c r="A212" s="3"/>
      <c r="B212" s="3"/>
      <c r="C212" s="3"/>
    </row>
    <row r="213" spans="1:3" ht="16" x14ac:dyDescent="0.2">
      <c r="A213" s="3"/>
      <c r="B213" s="3"/>
      <c r="C213" s="3"/>
    </row>
    <row r="214" spans="1:3" ht="16" x14ac:dyDescent="0.2">
      <c r="A214" s="3"/>
      <c r="B214" s="3"/>
      <c r="C214" s="3"/>
    </row>
    <row r="215" spans="1:3" ht="16" x14ac:dyDescent="0.2">
      <c r="A215" s="3"/>
      <c r="B215" s="3"/>
      <c r="C215" s="3"/>
    </row>
    <row r="216" spans="1:3" ht="16" x14ac:dyDescent="0.2">
      <c r="A216" s="3"/>
      <c r="B216" s="3"/>
      <c r="C216" s="3"/>
    </row>
    <row r="217" spans="1:3" ht="16" x14ac:dyDescent="0.2">
      <c r="A217" s="3"/>
      <c r="B217" s="3"/>
      <c r="C217" s="3"/>
    </row>
    <row r="218" spans="1:3" ht="16" x14ac:dyDescent="0.2">
      <c r="A218" s="3"/>
      <c r="B218" s="3"/>
      <c r="C218" s="3"/>
    </row>
    <row r="219" spans="1:3" ht="16" x14ac:dyDescent="0.2">
      <c r="A219" s="3"/>
      <c r="B219" s="3"/>
      <c r="C219" s="3"/>
    </row>
    <row r="220" spans="1:3" ht="16" x14ac:dyDescent="0.2">
      <c r="A220" s="3"/>
      <c r="B220" s="3"/>
      <c r="C220" s="3"/>
    </row>
    <row r="221" spans="1:3" ht="16" x14ac:dyDescent="0.2">
      <c r="A221" s="3"/>
      <c r="B221" s="3"/>
      <c r="C221" s="3"/>
    </row>
    <row r="222" spans="1:3" ht="16" x14ac:dyDescent="0.2">
      <c r="A222" s="3"/>
      <c r="B222" s="3"/>
      <c r="C222" s="3"/>
    </row>
    <row r="223" spans="1:3" ht="16" x14ac:dyDescent="0.2">
      <c r="A223" s="3"/>
      <c r="B223" s="3"/>
      <c r="C223" s="3"/>
    </row>
    <row r="224" spans="1:3" ht="16" x14ac:dyDescent="0.2">
      <c r="A224" s="3"/>
      <c r="B224" s="3"/>
      <c r="C224" s="3"/>
    </row>
    <row r="225" spans="1:3" ht="16" x14ac:dyDescent="0.2">
      <c r="A225" s="3"/>
      <c r="B225" s="3"/>
      <c r="C225" s="3"/>
    </row>
    <row r="226" spans="1:3" ht="16" x14ac:dyDescent="0.2">
      <c r="A226" s="3"/>
      <c r="B226" s="3"/>
      <c r="C226" s="3"/>
    </row>
    <row r="227" spans="1:3" ht="16" x14ac:dyDescent="0.2">
      <c r="A227" s="3"/>
      <c r="B227" s="3"/>
      <c r="C227" s="3"/>
    </row>
    <row r="228" spans="1:3" ht="16" x14ac:dyDescent="0.2">
      <c r="A228" s="3"/>
      <c r="B228" s="3"/>
      <c r="C228" s="3"/>
    </row>
    <row r="229" spans="1:3" ht="16" x14ac:dyDescent="0.2">
      <c r="A229" s="3"/>
      <c r="B229" s="3"/>
      <c r="C229" s="3"/>
    </row>
    <row r="230" spans="1:3" ht="16" x14ac:dyDescent="0.2">
      <c r="A230" s="3"/>
      <c r="B230" s="3"/>
      <c r="C230" s="3"/>
    </row>
    <row r="231" spans="1:3" ht="16" x14ac:dyDescent="0.2">
      <c r="A231" s="3"/>
      <c r="B231" s="3"/>
      <c r="C231" s="3"/>
    </row>
    <row r="232" spans="1:3" ht="16" x14ac:dyDescent="0.2">
      <c r="A232" s="3"/>
      <c r="B232" s="3"/>
      <c r="C232" s="3"/>
    </row>
    <row r="233" spans="1:3" ht="16" x14ac:dyDescent="0.2">
      <c r="A233" s="3"/>
      <c r="B233" s="3"/>
      <c r="C233" s="3"/>
    </row>
    <row r="234" spans="1:3" ht="16" x14ac:dyDescent="0.2">
      <c r="A234" s="3"/>
      <c r="B234" s="3"/>
      <c r="C234" s="3"/>
    </row>
    <row r="235" spans="1:3" ht="16" x14ac:dyDescent="0.2">
      <c r="A235" s="3"/>
      <c r="B235" s="3"/>
      <c r="C235" s="3"/>
    </row>
    <row r="236" spans="1:3" ht="16" x14ac:dyDescent="0.2">
      <c r="A236" s="3"/>
      <c r="B236" s="3"/>
      <c r="C236" s="3"/>
    </row>
    <row r="237" spans="1:3" ht="16" x14ac:dyDescent="0.2">
      <c r="A237" s="3"/>
      <c r="B237" s="3"/>
      <c r="C237" s="3"/>
    </row>
    <row r="238" spans="1:3" ht="16" x14ac:dyDescent="0.2">
      <c r="A238" s="3"/>
      <c r="B238" s="3"/>
      <c r="C238" s="3"/>
    </row>
    <row r="239" spans="1:3" ht="16" x14ac:dyDescent="0.2">
      <c r="A239" s="3"/>
      <c r="B239" s="3"/>
      <c r="C239" s="3"/>
    </row>
    <row r="240" spans="1:3" ht="16" x14ac:dyDescent="0.2">
      <c r="A240" s="3"/>
      <c r="B240" s="3"/>
      <c r="C240" s="3"/>
    </row>
    <row r="241" spans="1:3" ht="16" x14ac:dyDescent="0.2">
      <c r="A241" s="3"/>
      <c r="B241" s="3"/>
      <c r="C241" s="3"/>
    </row>
    <row r="242" spans="1:3" ht="16" x14ac:dyDescent="0.2">
      <c r="A242" s="3"/>
      <c r="B242" s="3"/>
      <c r="C242" s="3"/>
    </row>
    <row r="243" spans="1:3" ht="16" x14ac:dyDescent="0.2">
      <c r="A243" s="3"/>
      <c r="B243" s="3"/>
      <c r="C243" s="3"/>
    </row>
    <row r="244" spans="1:3" ht="16" x14ac:dyDescent="0.2">
      <c r="A244" s="3"/>
      <c r="B244" s="3"/>
      <c r="C244" s="3"/>
    </row>
    <row r="245" spans="1:3" ht="16" x14ac:dyDescent="0.2">
      <c r="A245" s="3"/>
      <c r="B245" s="3"/>
      <c r="C245" s="3"/>
    </row>
    <row r="246" spans="1:3" ht="16" x14ac:dyDescent="0.2">
      <c r="A246" s="3"/>
      <c r="B246" s="3"/>
      <c r="C246" s="3"/>
    </row>
    <row r="247" spans="1:3" ht="16" x14ac:dyDescent="0.2">
      <c r="A247" s="3"/>
      <c r="B247" s="3"/>
      <c r="C247" s="3"/>
    </row>
    <row r="248" spans="1:3" ht="16" x14ac:dyDescent="0.2">
      <c r="A248" s="3"/>
      <c r="B248" s="3"/>
      <c r="C248" s="3"/>
    </row>
    <row r="249" spans="1:3" ht="16" x14ac:dyDescent="0.2">
      <c r="A249" s="3"/>
      <c r="B249" s="3"/>
      <c r="C249" s="3"/>
    </row>
    <row r="250" spans="1:3" ht="16" x14ac:dyDescent="0.2">
      <c r="A250" s="3"/>
      <c r="B250" s="3"/>
      <c r="C250" s="3"/>
    </row>
    <row r="251" spans="1:3" ht="16" x14ac:dyDescent="0.2">
      <c r="A251" s="3"/>
      <c r="B251" s="3"/>
      <c r="C251" s="3"/>
    </row>
    <row r="252" spans="1:3" ht="16" x14ac:dyDescent="0.2">
      <c r="A252" s="3"/>
      <c r="B252" s="3"/>
      <c r="C252" s="3"/>
    </row>
    <row r="253" spans="1:3" ht="16" x14ac:dyDescent="0.2">
      <c r="A253" s="3"/>
      <c r="B253" s="3"/>
      <c r="C253" s="3"/>
    </row>
    <row r="254" spans="1:3" ht="16" x14ac:dyDescent="0.2">
      <c r="A254" s="3"/>
      <c r="B254" s="3"/>
      <c r="C254" s="3"/>
    </row>
    <row r="255" spans="1:3" ht="16" x14ac:dyDescent="0.2">
      <c r="A255" s="3"/>
      <c r="B255" s="3"/>
      <c r="C255" s="3"/>
    </row>
    <row r="256" spans="1:3" ht="16" x14ac:dyDescent="0.2">
      <c r="A256" s="3"/>
      <c r="B256" s="3"/>
      <c r="C256" s="3"/>
    </row>
    <row r="257" spans="1:3" ht="16" x14ac:dyDescent="0.2">
      <c r="A257" s="3"/>
      <c r="B257" s="3"/>
      <c r="C257" s="3"/>
    </row>
    <row r="258" spans="1:3" ht="16" x14ac:dyDescent="0.2">
      <c r="A258" s="3"/>
      <c r="B258" s="3"/>
      <c r="C258" s="3"/>
    </row>
    <row r="259" spans="1:3" ht="16" x14ac:dyDescent="0.2">
      <c r="A259" s="3"/>
      <c r="B259" s="3"/>
      <c r="C259" s="3"/>
    </row>
    <row r="260" spans="1:3" ht="16" x14ac:dyDescent="0.2">
      <c r="A260" s="3"/>
      <c r="B260" s="3"/>
      <c r="C260" s="3"/>
    </row>
    <row r="261" spans="1:3" ht="16" x14ac:dyDescent="0.2">
      <c r="A261" s="3"/>
      <c r="B261" s="3"/>
      <c r="C261" s="3"/>
    </row>
    <row r="262" spans="1:3" ht="16" x14ac:dyDescent="0.2">
      <c r="A262" s="3"/>
      <c r="B262" s="3"/>
      <c r="C262" s="3"/>
    </row>
    <row r="263" spans="1:3" ht="16" x14ac:dyDescent="0.2">
      <c r="A263" s="3"/>
      <c r="B263" s="3"/>
      <c r="C263" s="3"/>
    </row>
    <row r="264" spans="1:3" ht="16" x14ac:dyDescent="0.2">
      <c r="A264" s="3"/>
      <c r="B264" s="3"/>
      <c r="C264" s="3"/>
    </row>
    <row r="265" spans="1:3" ht="16" x14ac:dyDescent="0.2">
      <c r="A265" s="3"/>
      <c r="B265" s="3"/>
      <c r="C265" s="3"/>
    </row>
    <row r="266" spans="1:3" ht="16" x14ac:dyDescent="0.2">
      <c r="A266" s="3"/>
      <c r="B266" s="3"/>
      <c r="C266" s="3"/>
    </row>
    <row r="267" spans="1:3" ht="16" x14ac:dyDescent="0.2">
      <c r="A267" s="3"/>
      <c r="B267" s="3"/>
      <c r="C267" s="3"/>
    </row>
    <row r="268" spans="1:3" ht="16" x14ac:dyDescent="0.2">
      <c r="A268" s="3"/>
      <c r="B268" s="3"/>
      <c r="C268" s="3"/>
    </row>
    <row r="269" spans="1:3" ht="16" x14ac:dyDescent="0.2">
      <c r="A269" s="3"/>
      <c r="B269" s="3"/>
      <c r="C269" s="3"/>
    </row>
    <row r="270" spans="1:3" ht="16" x14ac:dyDescent="0.2">
      <c r="A270" s="3"/>
      <c r="B270" s="3"/>
      <c r="C270" s="3"/>
    </row>
    <row r="271" spans="1:3" ht="16" x14ac:dyDescent="0.2">
      <c r="A271" s="3"/>
      <c r="B271" s="3"/>
      <c r="C271" s="3"/>
    </row>
    <row r="272" spans="1:3" ht="16" x14ac:dyDescent="0.2">
      <c r="A272" s="3"/>
      <c r="B272" s="3"/>
      <c r="C272" s="3"/>
    </row>
    <row r="273" spans="1:3" ht="16" x14ac:dyDescent="0.2">
      <c r="A273" s="3"/>
      <c r="B273" s="3"/>
      <c r="C273" s="3"/>
    </row>
    <row r="274" spans="1:3" ht="16" x14ac:dyDescent="0.2">
      <c r="A274" s="3"/>
      <c r="B274" s="3"/>
      <c r="C274" s="3"/>
    </row>
    <row r="275" spans="1:3" ht="16" x14ac:dyDescent="0.2">
      <c r="A275" s="3"/>
      <c r="B275" s="3"/>
      <c r="C275" s="3"/>
    </row>
    <row r="276" spans="1:3" ht="16" x14ac:dyDescent="0.2">
      <c r="A276" s="3"/>
      <c r="B276" s="3"/>
      <c r="C276" s="3"/>
    </row>
    <row r="277" spans="1:3" ht="16" x14ac:dyDescent="0.2">
      <c r="A277" s="3"/>
      <c r="B277" s="3"/>
      <c r="C277" s="3"/>
    </row>
    <row r="278" spans="1:3" ht="16" x14ac:dyDescent="0.2">
      <c r="A278" s="3"/>
      <c r="B278" s="3"/>
      <c r="C278" s="3"/>
    </row>
    <row r="279" spans="1:3" ht="16" x14ac:dyDescent="0.2">
      <c r="A279" s="3"/>
      <c r="B279" s="3"/>
      <c r="C279" s="3"/>
    </row>
    <row r="280" spans="1:3" ht="16" x14ac:dyDescent="0.2">
      <c r="A280" s="3"/>
      <c r="B280" s="3"/>
      <c r="C280" s="3"/>
    </row>
    <row r="281" spans="1:3" ht="16" x14ac:dyDescent="0.2">
      <c r="A281" s="3"/>
      <c r="B281" s="3"/>
      <c r="C281" s="3"/>
    </row>
    <row r="282" spans="1:3" ht="16" x14ac:dyDescent="0.2">
      <c r="A282" s="3"/>
      <c r="B282" s="3"/>
      <c r="C282" s="3"/>
    </row>
    <row r="283" spans="1:3" ht="16" x14ac:dyDescent="0.2">
      <c r="A283" s="3"/>
      <c r="B283" s="3"/>
      <c r="C283" s="3"/>
    </row>
    <row r="284" spans="1:3" ht="16" x14ac:dyDescent="0.2">
      <c r="A284" s="3"/>
      <c r="B284" s="3"/>
      <c r="C284" s="3"/>
    </row>
    <row r="285" spans="1:3" ht="16" x14ac:dyDescent="0.2">
      <c r="A285" s="3"/>
      <c r="B285" s="3"/>
      <c r="C285" s="3"/>
    </row>
    <row r="286" spans="1:3" ht="16" x14ac:dyDescent="0.2">
      <c r="A286" s="3"/>
      <c r="B286" s="3"/>
      <c r="C286" s="3"/>
    </row>
    <row r="287" spans="1:3" ht="16" x14ac:dyDescent="0.2">
      <c r="A287" s="3"/>
      <c r="B287" s="3"/>
      <c r="C287" s="3"/>
    </row>
    <row r="288" spans="1:3" ht="16" x14ac:dyDescent="0.2">
      <c r="A288" s="3"/>
      <c r="B288" s="3"/>
      <c r="C288" s="3"/>
    </row>
    <row r="289" spans="1:3" ht="16" x14ac:dyDescent="0.2">
      <c r="A289" s="3"/>
      <c r="B289" s="3"/>
      <c r="C289" s="3"/>
    </row>
    <row r="290" spans="1:3" ht="16" x14ac:dyDescent="0.2">
      <c r="A290" s="3"/>
      <c r="B290" s="3"/>
      <c r="C290" s="3"/>
    </row>
    <row r="291" spans="1:3" ht="16" x14ac:dyDescent="0.2">
      <c r="A291" s="3"/>
      <c r="B291" s="3"/>
      <c r="C291" s="3"/>
    </row>
    <row r="292" spans="1:3" ht="16" x14ac:dyDescent="0.2">
      <c r="A292" s="3"/>
      <c r="B292" s="3"/>
      <c r="C292" s="3"/>
    </row>
    <row r="293" spans="1:3" ht="16" x14ac:dyDescent="0.2">
      <c r="A293" s="3"/>
      <c r="B293" s="3"/>
      <c r="C293" s="3"/>
    </row>
    <row r="294" spans="1:3" ht="16" x14ac:dyDescent="0.2">
      <c r="A294" s="3"/>
      <c r="B294" s="3"/>
      <c r="C294" s="3"/>
    </row>
    <row r="295" spans="1:3" ht="16" x14ac:dyDescent="0.2">
      <c r="A295" s="3"/>
      <c r="B295" s="3"/>
      <c r="C295" s="3"/>
    </row>
    <row r="296" spans="1:3" ht="16" x14ac:dyDescent="0.2">
      <c r="A296" s="3"/>
      <c r="B296" s="3"/>
      <c r="C296" s="3"/>
    </row>
    <row r="297" spans="1:3" ht="16" x14ac:dyDescent="0.2">
      <c r="A297" s="3"/>
      <c r="B297" s="3"/>
      <c r="C297" s="3"/>
    </row>
    <row r="298" spans="1:3" ht="16" x14ac:dyDescent="0.2">
      <c r="A298" s="3"/>
      <c r="B298" s="3"/>
      <c r="C298" s="3"/>
    </row>
    <row r="299" spans="1:3" ht="16" x14ac:dyDescent="0.2">
      <c r="A299" s="3"/>
      <c r="B299" s="3"/>
      <c r="C299" s="3"/>
    </row>
    <row r="300" spans="1:3" ht="16" x14ac:dyDescent="0.2">
      <c r="A300" s="3"/>
      <c r="B300" s="3"/>
      <c r="C300" s="3"/>
    </row>
    <row r="301" spans="1:3" ht="16" x14ac:dyDescent="0.2">
      <c r="A301" s="3"/>
      <c r="B301" s="3"/>
      <c r="C301" s="3"/>
    </row>
    <row r="302" spans="1:3" ht="16" x14ac:dyDescent="0.2">
      <c r="A302" s="3"/>
      <c r="B302" s="3"/>
      <c r="C302" s="3"/>
    </row>
    <row r="303" spans="1:3" ht="16" x14ac:dyDescent="0.2">
      <c r="A303" s="3"/>
      <c r="B303" s="3"/>
      <c r="C303" s="3"/>
    </row>
    <row r="304" spans="1:3" ht="16" x14ac:dyDescent="0.2">
      <c r="A304" s="3"/>
      <c r="B304" s="3"/>
      <c r="C304" s="3"/>
    </row>
    <row r="305" spans="1:3" ht="16" x14ac:dyDescent="0.2">
      <c r="A305" s="3"/>
      <c r="B305" s="3"/>
      <c r="C305" s="3"/>
    </row>
    <row r="306" spans="1:3" ht="16" x14ac:dyDescent="0.2">
      <c r="A306" s="3"/>
      <c r="B306" s="3"/>
      <c r="C306" s="3"/>
    </row>
    <row r="307" spans="1:3" ht="16" x14ac:dyDescent="0.2">
      <c r="A307" s="3"/>
      <c r="B307" s="3"/>
      <c r="C307" s="3"/>
    </row>
    <row r="308" spans="1:3" ht="16" x14ac:dyDescent="0.2">
      <c r="A308" s="3"/>
      <c r="B308" s="3"/>
      <c r="C308" s="3"/>
    </row>
    <row r="309" spans="1:3" ht="16" x14ac:dyDescent="0.2">
      <c r="A309" s="3"/>
      <c r="B309" s="3"/>
      <c r="C309" s="3"/>
    </row>
    <row r="310" spans="1:3" ht="16" x14ac:dyDescent="0.2">
      <c r="A310" s="3"/>
      <c r="B310" s="3"/>
      <c r="C310" s="3"/>
    </row>
    <row r="311" spans="1:3" ht="16" x14ac:dyDescent="0.2">
      <c r="A311" s="3"/>
      <c r="B311" s="3"/>
      <c r="C311" s="3"/>
    </row>
    <row r="312" spans="1:3" ht="16" x14ac:dyDescent="0.2">
      <c r="A312" s="3"/>
      <c r="B312" s="3"/>
      <c r="C312" s="3"/>
    </row>
    <row r="313" spans="1:3" ht="16" x14ac:dyDescent="0.2">
      <c r="A313" s="3"/>
      <c r="B313" s="3"/>
      <c r="C313" s="3"/>
    </row>
    <row r="314" spans="1:3" ht="16" x14ac:dyDescent="0.2">
      <c r="A314" s="3"/>
      <c r="B314" s="3"/>
      <c r="C314" s="3"/>
    </row>
    <row r="315" spans="1:3" ht="16" x14ac:dyDescent="0.2">
      <c r="A315" s="3"/>
      <c r="B315" s="3"/>
      <c r="C315" s="3"/>
    </row>
    <row r="316" spans="1:3" ht="16" x14ac:dyDescent="0.2">
      <c r="A316" s="3"/>
      <c r="B316" s="3"/>
      <c r="C316" s="3"/>
    </row>
    <row r="317" spans="1:3" ht="16" x14ac:dyDescent="0.2">
      <c r="A317" s="3"/>
      <c r="B317" s="3"/>
      <c r="C317" s="3"/>
    </row>
    <row r="318" spans="1:3" ht="16" x14ac:dyDescent="0.2">
      <c r="A318" s="3"/>
      <c r="B318" s="3"/>
      <c r="C318" s="3"/>
    </row>
    <row r="319" spans="1:3" ht="16" x14ac:dyDescent="0.2">
      <c r="A319" s="3"/>
      <c r="B319" s="3"/>
      <c r="C319" s="3"/>
    </row>
    <row r="320" spans="1:3" ht="16" x14ac:dyDescent="0.2">
      <c r="A320" s="3"/>
      <c r="B320" s="3"/>
      <c r="C320" s="3"/>
    </row>
    <row r="321" spans="1:3" ht="16" x14ac:dyDescent="0.2">
      <c r="A321" s="3"/>
      <c r="B321" s="3"/>
      <c r="C321" s="3"/>
    </row>
    <row r="322" spans="1:3" ht="16" x14ac:dyDescent="0.2">
      <c r="A322" s="3"/>
      <c r="B322" s="3"/>
      <c r="C322" s="3"/>
    </row>
    <row r="323" spans="1:3" ht="16" x14ac:dyDescent="0.2">
      <c r="A323" s="3"/>
      <c r="B323" s="3"/>
      <c r="C323" s="3"/>
    </row>
    <row r="324" spans="1:3" ht="16" x14ac:dyDescent="0.2">
      <c r="A324" s="3"/>
      <c r="B324" s="3"/>
      <c r="C324" s="3"/>
    </row>
    <row r="325" spans="1:3" ht="16" x14ac:dyDescent="0.2">
      <c r="A325" s="3"/>
      <c r="B325" s="3"/>
      <c r="C325" s="3"/>
    </row>
    <row r="326" spans="1:3" ht="16" x14ac:dyDescent="0.2">
      <c r="A326" s="3"/>
      <c r="B326" s="3"/>
      <c r="C326" s="3"/>
    </row>
    <row r="327" spans="1:3" ht="16" x14ac:dyDescent="0.2">
      <c r="A327" s="3"/>
      <c r="B327" s="3"/>
      <c r="C327" s="3"/>
    </row>
    <row r="328" spans="1:3" ht="16" x14ac:dyDescent="0.2">
      <c r="A328" s="3"/>
      <c r="B328" s="3"/>
      <c r="C328" s="3"/>
    </row>
    <row r="329" spans="1:3" ht="16" x14ac:dyDescent="0.2">
      <c r="A329" s="3"/>
      <c r="B329" s="3"/>
      <c r="C329" s="3"/>
    </row>
    <row r="330" spans="1:3" ht="16" x14ac:dyDescent="0.2">
      <c r="A330" s="3"/>
      <c r="B330" s="3"/>
      <c r="C330" s="3"/>
    </row>
    <row r="331" spans="1:3" ht="16" x14ac:dyDescent="0.2">
      <c r="A331" s="3"/>
      <c r="B331" s="3"/>
      <c r="C331" s="3"/>
    </row>
    <row r="332" spans="1:3" ht="16" x14ac:dyDescent="0.2">
      <c r="A332" s="3"/>
      <c r="B332" s="3"/>
      <c r="C332" s="3"/>
    </row>
    <row r="333" spans="1:3" ht="16" x14ac:dyDescent="0.2">
      <c r="A333" s="3"/>
      <c r="B333" s="3"/>
      <c r="C333" s="3"/>
    </row>
    <row r="334" spans="1:3" ht="16" x14ac:dyDescent="0.2">
      <c r="A334" s="3"/>
      <c r="B334" s="3"/>
      <c r="C334" s="3"/>
    </row>
    <row r="335" spans="1:3" ht="16" x14ac:dyDescent="0.2">
      <c r="A335" s="3"/>
      <c r="B335" s="3"/>
      <c r="C335" s="3"/>
    </row>
    <row r="336" spans="1:3" ht="16" x14ac:dyDescent="0.2">
      <c r="A336" s="3"/>
      <c r="B336" s="3"/>
      <c r="C336" s="3"/>
    </row>
    <row r="337" spans="1:3" ht="16" x14ac:dyDescent="0.2">
      <c r="A337" s="3"/>
      <c r="B337" s="3"/>
      <c r="C337" s="3"/>
    </row>
    <row r="338" spans="1:3" ht="16" x14ac:dyDescent="0.2">
      <c r="A338" s="3"/>
      <c r="B338" s="3"/>
      <c r="C338" s="3"/>
    </row>
    <row r="339" spans="1:3" ht="16" x14ac:dyDescent="0.2">
      <c r="A339" s="3"/>
      <c r="B339" s="3"/>
      <c r="C339" s="3"/>
    </row>
    <row r="340" spans="1:3" ht="16" x14ac:dyDescent="0.2">
      <c r="A340" s="3"/>
      <c r="B340" s="3"/>
      <c r="C340" s="3"/>
    </row>
    <row r="341" spans="1:3" ht="16" x14ac:dyDescent="0.2">
      <c r="A341" s="3"/>
      <c r="B341" s="3"/>
      <c r="C341" s="3"/>
    </row>
    <row r="342" spans="1:3" ht="16" x14ac:dyDescent="0.2">
      <c r="A342" s="3"/>
      <c r="B342" s="3"/>
      <c r="C342" s="3"/>
    </row>
    <row r="343" spans="1:3" ht="16" x14ac:dyDescent="0.2">
      <c r="A343" s="3"/>
      <c r="B343" s="3"/>
      <c r="C343" s="3"/>
    </row>
    <row r="344" spans="1:3" ht="16" x14ac:dyDescent="0.2">
      <c r="A344" s="3"/>
      <c r="B344" s="3"/>
      <c r="C344" s="3"/>
    </row>
    <row r="345" spans="1:3" ht="16" x14ac:dyDescent="0.2">
      <c r="A345" s="3"/>
      <c r="B345" s="3"/>
      <c r="C345" s="3"/>
    </row>
    <row r="346" spans="1:3" ht="16" x14ac:dyDescent="0.2">
      <c r="A346" s="3"/>
      <c r="B346" s="3"/>
      <c r="C346" s="3"/>
    </row>
    <row r="347" spans="1:3" ht="16" x14ac:dyDescent="0.2">
      <c r="A347" s="3"/>
      <c r="B347" s="3"/>
      <c r="C347" s="3"/>
    </row>
    <row r="348" spans="1:3" ht="16" x14ac:dyDescent="0.2">
      <c r="A348" s="3"/>
      <c r="B348" s="3"/>
      <c r="C348" s="3"/>
    </row>
    <row r="349" spans="1:3" ht="16" x14ac:dyDescent="0.2">
      <c r="A349" s="3"/>
      <c r="B349" s="3"/>
      <c r="C349" s="3"/>
    </row>
    <row r="350" spans="1:3" ht="16" x14ac:dyDescent="0.2">
      <c r="A350" s="3"/>
      <c r="B350" s="3"/>
      <c r="C350" s="3"/>
    </row>
    <row r="351" spans="1:3" ht="16" x14ac:dyDescent="0.2">
      <c r="A351" s="3"/>
      <c r="B351" s="3"/>
      <c r="C351" s="3"/>
    </row>
    <row r="352" spans="1:3" ht="16" x14ac:dyDescent="0.2">
      <c r="A352" s="3"/>
      <c r="B352" s="3"/>
      <c r="C352" s="3"/>
    </row>
    <row r="353" spans="1:3" ht="16" x14ac:dyDescent="0.2">
      <c r="A353" s="3"/>
      <c r="B353" s="3"/>
      <c r="C353" s="3"/>
    </row>
    <row r="354" spans="1:3" ht="16" x14ac:dyDescent="0.2">
      <c r="A354" s="3"/>
      <c r="B354" s="3"/>
      <c r="C354" s="3"/>
    </row>
    <row r="355" spans="1:3" ht="16" x14ac:dyDescent="0.2">
      <c r="A355" s="3"/>
      <c r="B355" s="3"/>
      <c r="C355" s="3"/>
    </row>
    <row r="356" spans="1:3" ht="16" x14ac:dyDescent="0.2">
      <c r="A356" s="3"/>
      <c r="B356" s="3"/>
      <c r="C356" s="3"/>
    </row>
    <row r="357" spans="1:3" ht="16" x14ac:dyDescent="0.2">
      <c r="A357" s="3"/>
      <c r="B357" s="3"/>
      <c r="C357" s="3"/>
    </row>
    <row r="358" spans="1:3" ht="16" x14ac:dyDescent="0.2">
      <c r="A358" s="3"/>
      <c r="B358" s="3"/>
      <c r="C358" s="3"/>
    </row>
    <row r="359" spans="1:3" ht="16" x14ac:dyDescent="0.2">
      <c r="A359" s="3"/>
      <c r="B359" s="3"/>
      <c r="C359" s="3"/>
    </row>
    <row r="360" spans="1:3" ht="16" x14ac:dyDescent="0.2">
      <c r="A360" s="3"/>
      <c r="B360" s="3"/>
      <c r="C360" s="3"/>
    </row>
    <row r="361" spans="1:3" ht="16" x14ac:dyDescent="0.2">
      <c r="A361" s="3"/>
      <c r="B361" s="3"/>
      <c r="C361" s="3"/>
    </row>
    <row r="362" spans="1:3" ht="16" x14ac:dyDescent="0.2">
      <c r="A362" s="3"/>
      <c r="B362" s="3"/>
      <c r="C362" s="3"/>
    </row>
    <row r="363" spans="1:3" ht="16" x14ac:dyDescent="0.2">
      <c r="A363" s="3"/>
      <c r="B363" s="3"/>
      <c r="C363" s="3"/>
    </row>
    <row r="364" spans="1:3" ht="16" x14ac:dyDescent="0.2">
      <c r="A364" s="3"/>
      <c r="B364" s="3"/>
      <c r="C364" s="3"/>
    </row>
    <row r="365" spans="1:3" ht="16" x14ac:dyDescent="0.2">
      <c r="A365" s="3"/>
      <c r="B365" s="3"/>
      <c r="C365" s="3"/>
    </row>
    <row r="366" spans="1:3" ht="16" x14ac:dyDescent="0.2">
      <c r="A366" s="3"/>
      <c r="B366" s="3"/>
      <c r="C366" s="3"/>
    </row>
    <row r="367" spans="1:3" ht="16" x14ac:dyDescent="0.2">
      <c r="A367" s="3"/>
      <c r="B367" s="3"/>
      <c r="C367" s="3"/>
    </row>
    <row r="368" spans="1:3" ht="16" x14ac:dyDescent="0.2">
      <c r="A368" s="3"/>
      <c r="B368" s="3"/>
      <c r="C368" s="3"/>
    </row>
    <row r="369" spans="1:3" ht="16" x14ac:dyDescent="0.2">
      <c r="A369" s="3"/>
      <c r="B369" s="3"/>
      <c r="C369" s="3"/>
    </row>
    <row r="370" spans="1:3" ht="16" x14ac:dyDescent="0.2">
      <c r="A370" s="3"/>
      <c r="B370" s="3"/>
      <c r="C370" s="3"/>
    </row>
    <row r="371" spans="1:3" ht="16" x14ac:dyDescent="0.2">
      <c r="A371" s="3"/>
      <c r="B371" s="3"/>
      <c r="C371" s="3"/>
    </row>
    <row r="372" spans="1:3" ht="16" x14ac:dyDescent="0.2">
      <c r="A372" s="3"/>
      <c r="B372" s="3"/>
      <c r="C372" s="3"/>
    </row>
    <row r="373" spans="1:3" ht="16" x14ac:dyDescent="0.2">
      <c r="A373" s="3"/>
      <c r="B373" s="3"/>
      <c r="C373" s="3"/>
    </row>
    <row r="374" spans="1:3" ht="16" x14ac:dyDescent="0.2">
      <c r="A374" s="3"/>
      <c r="B374" s="3"/>
      <c r="C374" s="3"/>
    </row>
    <row r="375" spans="1:3" ht="16" x14ac:dyDescent="0.2">
      <c r="A375" s="3"/>
      <c r="B375" s="3"/>
      <c r="C375" s="3"/>
    </row>
    <row r="376" spans="1:3" ht="16" x14ac:dyDescent="0.2">
      <c r="A376" s="3"/>
      <c r="B376" s="3"/>
      <c r="C376" s="3"/>
    </row>
    <row r="377" spans="1:3" ht="16" x14ac:dyDescent="0.2">
      <c r="A377" s="3"/>
      <c r="B377" s="3"/>
      <c r="C377" s="3"/>
    </row>
    <row r="378" spans="1:3" ht="16" x14ac:dyDescent="0.2">
      <c r="A378" s="3"/>
      <c r="B378" s="3"/>
      <c r="C378" s="3"/>
    </row>
    <row r="379" spans="1:3" ht="16" x14ac:dyDescent="0.2">
      <c r="A379" s="3"/>
      <c r="B379" s="3"/>
      <c r="C379" s="3"/>
    </row>
    <row r="380" spans="1:3" ht="16" x14ac:dyDescent="0.2">
      <c r="A380" s="3"/>
      <c r="B380" s="3"/>
      <c r="C380" s="3"/>
    </row>
    <row r="381" spans="1:3" ht="16" x14ac:dyDescent="0.2">
      <c r="A381" s="3"/>
      <c r="B381" s="3"/>
      <c r="C381" s="3"/>
    </row>
    <row r="382" spans="1:3" ht="16" x14ac:dyDescent="0.2">
      <c r="A382" s="3"/>
      <c r="B382" s="3"/>
      <c r="C382" s="3"/>
    </row>
    <row r="383" spans="1:3" ht="16" x14ac:dyDescent="0.2">
      <c r="A383" s="3"/>
      <c r="B383" s="3"/>
      <c r="C383" s="3"/>
    </row>
    <row r="384" spans="1:3" ht="16" x14ac:dyDescent="0.2">
      <c r="A384" s="3"/>
      <c r="B384" s="3"/>
      <c r="C384" s="3"/>
    </row>
    <row r="385" spans="1:3" ht="16" x14ac:dyDescent="0.2">
      <c r="A385" s="3"/>
      <c r="B385" s="3"/>
      <c r="C385" s="3"/>
    </row>
    <row r="386" spans="1:3" ht="16" x14ac:dyDescent="0.2">
      <c r="A386" s="3"/>
      <c r="B386" s="3"/>
      <c r="C386" s="3"/>
    </row>
    <row r="387" spans="1:3" ht="16" x14ac:dyDescent="0.2">
      <c r="A387" s="3"/>
      <c r="B387" s="3"/>
      <c r="C387" s="3"/>
    </row>
    <row r="388" spans="1:3" ht="16" x14ac:dyDescent="0.2">
      <c r="A388" s="3"/>
      <c r="B388" s="3"/>
      <c r="C388" s="3"/>
    </row>
    <row r="389" spans="1:3" ht="16" x14ac:dyDescent="0.2">
      <c r="A389" s="3"/>
      <c r="B389" s="3"/>
      <c r="C389" s="3"/>
    </row>
    <row r="390" spans="1:3" ht="16" x14ac:dyDescent="0.2">
      <c r="A390" s="3"/>
      <c r="B390" s="3"/>
      <c r="C390" s="3"/>
    </row>
    <row r="391" spans="1:3" ht="16" x14ac:dyDescent="0.2">
      <c r="A391" s="3"/>
      <c r="B391" s="3"/>
      <c r="C391" s="3"/>
    </row>
    <row r="392" spans="1:3" ht="16" x14ac:dyDescent="0.2">
      <c r="A392" s="3"/>
      <c r="B392" s="3"/>
      <c r="C392" s="3"/>
    </row>
    <row r="393" spans="1:3" ht="16" x14ac:dyDescent="0.2">
      <c r="A393" s="3"/>
      <c r="B393" s="3"/>
      <c r="C393" s="3"/>
    </row>
    <row r="394" spans="1:3" ht="16" x14ac:dyDescent="0.2">
      <c r="A394" s="3"/>
      <c r="B394" s="3"/>
      <c r="C394" s="3"/>
    </row>
    <row r="395" spans="1:3" ht="16" x14ac:dyDescent="0.2">
      <c r="A395" s="3"/>
      <c r="B395" s="3"/>
      <c r="C395" s="3"/>
    </row>
    <row r="396" spans="1:3" ht="16" x14ac:dyDescent="0.2">
      <c r="A396" s="3"/>
      <c r="B396" s="3"/>
      <c r="C396" s="3"/>
    </row>
    <row r="397" spans="1:3" ht="16" x14ac:dyDescent="0.2">
      <c r="A397" s="3"/>
      <c r="B397" s="3"/>
      <c r="C397" s="3"/>
    </row>
    <row r="398" spans="1:3" ht="16" x14ac:dyDescent="0.2">
      <c r="A398" s="3"/>
      <c r="B398" s="3"/>
      <c r="C398" s="3"/>
    </row>
    <row r="399" spans="1:3" ht="16" x14ac:dyDescent="0.2">
      <c r="A399" s="3"/>
      <c r="B399" s="3"/>
      <c r="C399" s="3"/>
    </row>
    <row r="400" spans="1:3" ht="16" x14ac:dyDescent="0.2">
      <c r="A400" s="3"/>
      <c r="B400" s="3"/>
      <c r="C400" s="3"/>
    </row>
    <row r="401" spans="1:3" ht="16" x14ac:dyDescent="0.2">
      <c r="A401" s="3"/>
      <c r="B401" s="3"/>
      <c r="C401" s="3"/>
    </row>
    <row r="402" spans="1:3" ht="16" x14ac:dyDescent="0.2">
      <c r="A402" s="3"/>
      <c r="B402" s="3"/>
      <c r="C402" s="3"/>
    </row>
    <row r="403" spans="1:3" ht="16" x14ac:dyDescent="0.2">
      <c r="A403" s="3"/>
      <c r="B403" s="3"/>
      <c r="C403" s="3"/>
    </row>
    <row r="404" spans="1:3" ht="16" x14ac:dyDescent="0.2">
      <c r="A404" s="3"/>
      <c r="B404" s="3"/>
      <c r="C404" s="3"/>
    </row>
    <row r="405" spans="1:3" ht="16" x14ac:dyDescent="0.2">
      <c r="A405" s="3"/>
      <c r="B405" s="3"/>
      <c r="C405" s="3"/>
    </row>
    <row r="406" spans="1:3" ht="16" x14ac:dyDescent="0.2">
      <c r="A406" s="3"/>
      <c r="B406" s="3"/>
      <c r="C406" s="3"/>
    </row>
    <row r="407" spans="1:3" ht="16" x14ac:dyDescent="0.2">
      <c r="A407" s="3"/>
      <c r="B407" s="3"/>
      <c r="C407" s="3"/>
    </row>
    <row r="408" spans="1:3" ht="16" x14ac:dyDescent="0.2">
      <c r="A408" s="3"/>
      <c r="B408" s="3"/>
      <c r="C408" s="3"/>
    </row>
    <row r="409" spans="1:3" ht="16" x14ac:dyDescent="0.2">
      <c r="A409" s="3"/>
      <c r="B409" s="3"/>
      <c r="C409" s="3"/>
    </row>
    <row r="410" spans="1:3" ht="16" x14ac:dyDescent="0.2">
      <c r="A410" s="3"/>
      <c r="B410" s="3"/>
      <c r="C410" s="3"/>
    </row>
    <row r="411" spans="1:3" ht="16" x14ac:dyDescent="0.2">
      <c r="A411" s="3"/>
      <c r="B411" s="3"/>
      <c r="C411" s="3"/>
    </row>
    <row r="412" spans="1:3" ht="16" x14ac:dyDescent="0.2">
      <c r="A412" s="3"/>
      <c r="B412" s="3"/>
      <c r="C412" s="3"/>
    </row>
    <row r="413" spans="1:3" ht="16" x14ac:dyDescent="0.2">
      <c r="A413" s="3"/>
      <c r="B413" s="3"/>
      <c r="C413" s="3"/>
    </row>
    <row r="414" spans="1:3" ht="16" x14ac:dyDescent="0.2">
      <c r="A414" s="3"/>
      <c r="B414" s="3"/>
      <c r="C414" s="3"/>
    </row>
    <row r="415" spans="1:3" ht="16" x14ac:dyDescent="0.2">
      <c r="A415" s="3"/>
      <c r="B415" s="3"/>
      <c r="C415" s="3"/>
    </row>
    <row r="416" spans="1:3" ht="16" x14ac:dyDescent="0.2">
      <c r="A416" s="3"/>
      <c r="B416" s="3"/>
      <c r="C416" s="3"/>
    </row>
    <row r="417" spans="1:3" ht="16" x14ac:dyDescent="0.2">
      <c r="A417" s="3"/>
      <c r="B417" s="3"/>
      <c r="C417" s="3"/>
    </row>
    <row r="418" spans="1:3" ht="16" x14ac:dyDescent="0.2">
      <c r="A418" s="3"/>
      <c r="B418" s="3"/>
      <c r="C418" s="3"/>
    </row>
    <row r="419" spans="1:3" ht="16" x14ac:dyDescent="0.2">
      <c r="A419" s="3"/>
      <c r="B419" s="3"/>
      <c r="C419" s="3"/>
    </row>
    <row r="420" spans="1:3" ht="16" x14ac:dyDescent="0.2">
      <c r="A420" s="3"/>
      <c r="B420" s="3"/>
      <c r="C420" s="3"/>
    </row>
    <row r="421" spans="1:3" ht="16" x14ac:dyDescent="0.2">
      <c r="A421" s="3"/>
      <c r="B421" s="3"/>
      <c r="C421" s="3"/>
    </row>
    <row r="422" spans="1:3" ht="16" x14ac:dyDescent="0.2">
      <c r="A422" s="3"/>
      <c r="B422" s="3"/>
      <c r="C422" s="3"/>
    </row>
    <row r="423" spans="1:3" ht="16" x14ac:dyDescent="0.2">
      <c r="A423" s="3"/>
      <c r="B423" s="3"/>
      <c r="C423" s="3"/>
    </row>
    <row r="424" spans="1:3" ht="16" x14ac:dyDescent="0.2">
      <c r="A424" s="3"/>
      <c r="B424" s="3"/>
      <c r="C424" s="3"/>
    </row>
    <row r="425" spans="1:3" ht="16" x14ac:dyDescent="0.2">
      <c r="A425" s="3"/>
      <c r="B425" s="3"/>
      <c r="C425" s="3"/>
    </row>
    <row r="426" spans="1:3" ht="16" x14ac:dyDescent="0.2">
      <c r="A426" s="3"/>
      <c r="B426" s="3"/>
      <c r="C426" s="3"/>
    </row>
    <row r="427" spans="1:3" ht="16" x14ac:dyDescent="0.2">
      <c r="A427" s="3"/>
      <c r="B427" s="3"/>
      <c r="C427" s="3"/>
    </row>
    <row r="428" spans="1:3" ht="16" x14ac:dyDescent="0.2">
      <c r="A428" s="3"/>
      <c r="B428" s="3"/>
      <c r="C428" s="3"/>
    </row>
    <row r="429" spans="1:3" ht="16" x14ac:dyDescent="0.2">
      <c r="A429" s="3"/>
      <c r="B429" s="3"/>
      <c r="C429" s="3"/>
    </row>
    <row r="430" spans="1:3" ht="16" x14ac:dyDescent="0.2">
      <c r="A430" s="3"/>
      <c r="B430" s="3"/>
      <c r="C430" s="3"/>
    </row>
    <row r="431" spans="1:3" ht="16" x14ac:dyDescent="0.2">
      <c r="A431" s="3"/>
      <c r="B431" s="3"/>
      <c r="C431" s="3"/>
    </row>
    <row r="432" spans="1:3" ht="16" x14ac:dyDescent="0.2">
      <c r="A432" s="3"/>
      <c r="B432" s="3"/>
      <c r="C432" s="3"/>
    </row>
    <row r="433" spans="1:3" ht="16" x14ac:dyDescent="0.2">
      <c r="A433" s="3"/>
      <c r="B433" s="3"/>
      <c r="C433" s="3"/>
    </row>
    <row r="434" spans="1:3" ht="16" x14ac:dyDescent="0.2">
      <c r="A434" s="3"/>
      <c r="B434" s="3"/>
      <c r="C434" s="3"/>
    </row>
    <row r="435" spans="1:3" ht="16" x14ac:dyDescent="0.2">
      <c r="A435" s="3"/>
      <c r="B435" s="3"/>
      <c r="C435" s="3"/>
    </row>
    <row r="436" spans="1:3" ht="16" x14ac:dyDescent="0.2">
      <c r="A436" s="3"/>
      <c r="B436" s="3"/>
      <c r="C436" s="3"/>
    </row>
    <row r="437" spans="1:3" ht="16" x14ac:dyDescent="0.2">
      <c r="A437" s="3"/>
      <c r="B437" s="3"/>
      <c r="C437" s="3"/>
    </row>
    <row r="438" spans="1:3" ht="16" x14ac:dyDescent="0.2">
      <c r="A438" s="3"/>
      <c r="B438" s="3"/>
      <c r="C438" s="3"/>
    </row>
    <row r="439" spans="1:3" ht="16" x14ac:dyDescent="0.2">
      <c r="A439" s="3"/>
      <c r="B439" s="3"/>
      <c r="C439" s="3"/>
    </row>
    <row r="440" spans="1:3" ht="16" x14ac:dyDescent="0.2">
      <c r="A440" s="3"/>
      <c r="B440" s="3"/>
      <c r="C440" s="3"/>
    </row>
    <row r="441" spans="1:3" ht="16" x14ac:dyDescent="0.2">
      <c r="A441" s="3"/>
      <c r="B441" s="3"/>
      <c r="C441" s="3"/>
    </row>
    <row r="442" spans="1:3" ht="16" x14ac:dyDescent="0.2">
      <c r="A442" s="3"/>
      <c r="B442" s="3"/>
      <c r="C442" s="3"/>
    </row>
    <row r="443" spans="1:3" ht="16" x14ac:dyDescent="0.2">
      <c r="A443" s="3"/>
      <c r="B443" s="3"/>
      <c r="C443" s="3"/>
    </row>
    <row r="444" spans="1:3" ht="16" x14ac:dyDescent="0.2">
      <c r="A444" s="3"/>
      <c r="B444" s="3"/>
      <c r="C444" s="3"/>
    </row>
    <row r="445" spans="1:3" ht="16" x14ac:dyDescent="0.2">
      <c r="A445" s="3"/>
      <c r="B445" s="3"/>
      <c r="C445" s="3"/>
    </row>
    <row r="446" spans="1:3" ht="16" x14ac:dyDescent="0.2">
      <c r="A446" s="3"/>
      <c r="B446" s="3"/>
      <c r="C446" s="3"/>
    </row>
    <row r="447" spans="1:3" ht="16" x14ac:dyDescent="0.2">
      <c r="A447" s="3"/>
      <c r="B447" s="3"/>
      <c r="C447" s="3"/>
    </row>
    <row r="448" spans="1:3" ht="16" x14ac:dyDescent="0.2">
      <c r="A448" s="3"/>
      <c r="B448" s="3"/>
      <c r="C448" s="3"/>
    </row>
    <row r="449" spans="1:3" ht="16" x14ac:dyDescent="0.2">
      <c r="A449" s="3"/>
      <c r="B449" s="3"/>
      <c r="C449" s="3"/>
    </row>
    <row r="450" spans="1:3" ht="16" x14ac:dyDescent="0.2">
      <c r="A450" s="3"/>
      <c r="B450" s="3"/>
      <c r="C450" s="3"/>
    </row>
    <row r="451" spans="1:3" ht="16" x14ac:dyDescent="0.2">
      <c r="A451" s="3"/>
      <c r="B451" s="3"/>
      <c r="C451" s="3"/>
    </row>
    <row r="452" spans="1:3" ht="16" x14ac:dyDescent="0.2">
      <c r="A452" s="3"/>
      <c r="B452" s="3"/>
      <c r="C452" s="3"/>
    </row>
    <row r="453" spans="1:3" ht="16" x14ac:dyDescent="0.2">
      <c r="A453" s="3"/>
      <c r="B453" s="3"/>
      <c r="C453" s="3"/>
    </row>
    <row r="454" spans="1:3" ht="16" x14ac:dyDescent="0.2">
      <c r="A454" s="3"/>
      <c r="B454" s="3"/>
      <c r="C454" s="3"/>
    </row>
    <row r="455" spans="1:3" ht="16" x14ac:dyDescent="0.2">
      <c r="A455" s="3"/>
      <c r="B455" s="3"/>
      <c r="C455" s="3"/>
    </row>
    <row r="456" spans="1:3" ht="16" x14ac:dyDescent="0.2">
      <c r="A456" s="3"/>
      <c r="B456" s="3"/>
      <c r="C456" s="3"/>
    </row>
    <row r="457" spans="1:3" ht="16" x14ac:dyDescent="0.2">
      <c r="A457" s="3"/>
      <c r="B457" s="3"/>
      <c r="C457" s="3"/>
    </row>
    <row r="458" spans="1:3" ht="16" x14ac:dyDescent="0.2">
      <c r="A458" s="3"/>
      <c r="B458" s="3"/>
      <c r="C458" s="3"/>
    </row>
    <row r="459" spans="1:3" ht="16" x14ac:dyDescent="0.2">
      <c r="A459" s="3"/>
      <c r="B459" s="3"/>
      <c r="C459" s="3"/>
    </row>
    <row r="460" spans="1:3" ht="16" x14ac:dyDescent="0.2">
      <c r="A460" s="3"/>
      <c r="B460" s="3"/>
      <c r="C460" s="3"/>
    </row>
    <row r="461" spans="1:3" ht="16" x14ac:dyDescent="0.2">
      <c r="A461" s="3"/>
      <c r="B461" s="3"/>
      <c r="C461" s="3"/>
    </row>
    <row r="462" spans="1:3" ht="16" x14ac:dyDescent="0.2">
      <c r="A462" s="3"/>
      <c r="B462" s="3"/>
      <c r="C462" s="3"/>
    </row>
    <row r="463" spans="1:3" ht="16" x14ac:dyDescent="0.2">
      <c r="A463" s="3"/>
      <c r="B463" s="3"/>
      <c r="C463" s="3"/>
    </row>
    <row r="464" spans="1:3" ht="16" x14ac:dyDescent="0.2">
      <c r="A464" s="3"/>
      <c r="B464" s="3"/>
      <c r="C464" s="3"/>
    </row>
    <row r="465" spans="1:3" ht="16" x14ac:dyDescent="0.2">
      <c r="A465" s="3"/>
      <c r="B465" s="3"/>
      <c r="C465" s="3"/>
    </row>
    <row r="466" spans="1:3" ht="16" x14ac:dyDescent="0.2">
      <c r="A466" s="3"/>
      <c r="B466" s="3"/>
      <c r="C466" s="3"/>
    </row>
    <row r="467" spans="1:3" ht="16" x14ac:dyDescent="0.2">
      <c r="A467" s="3"/>
      <c r="B467" s="3"/>
      <c r="C467" s="3"/>
    </row>
    <row r="468" spans="1:3" ht="16" x14ac:dyDescent="0.2">
      <c r="A468" s="3"/>
      <c r="B468" s="3"/>
      <c r="C468" s="3"/>
    </row>
    <row r="469" spans="1:3" ht="16" x14ac:dyDescent="0.2">
      <c r="A469" s="3"/>
      <c r="B469" s="3"/>
      <c r="C469" s="3"/>
    </row>
    <row r="470" spans="1:3" ht="16" x14ac:dyDescent="0.2">
      <c r="A470" s="3"/>
      <c r="B470" s="3"/>
      <c r="C470" s="3"/>
    </row>
    <row r="471" spans="1:3" ht="16" x14ac:dyDescent="0.2">
      <c r="A471" s="3"/>
      <c r="B471" s="3"/>
      <c r="C471" s="3"/>
    </row>
    <row r="472" spans="1:3" ht="16" x14ac:dyDescent="0.2">
      <c r="A472" s="3"/>
      <c r="B472" s="3"/>
      <c r="C472" s="3"/>
    </row>
    <row r="473" spans="1:3" ht="16" x14ac:dyDescent="0.2">
      <c r="A473" s="3"/>
      <c r="B473" s="3"/>
      <c r="C473" s="3"/>
    </row>
    <row r="474" spans="1:3" ht="16" x14ac:dyDescent="0.2">
      <c r="A474" s="3"/>
      <c r="B474" s="3"/>
      <c r="C474" s="3"/>
    </row>
    <row r="475" spans="1:3" ht="16" x14ac:dyDescent="0.2">
      <c r="A475" s="3"/>
      <c r="B475" s="3"/>
      <c r="C475" s="3"/>
    </row>
    <row r="476" spans="1:3" ht="16" x14ac:dyDescent="0.2">
      <c r="A476" s="3"/>
      <c r="B476" s="3"/>
      <c r="C476" s="3"/>
    </row>
    <row r="477" spans="1:3" ht="16" x14ac:dyDescent="0.2">
      <c r="A477" s="3"/>
      <c r="B477" s="3"/>
      <c r="C477" s="3"/>
    </row>
    <row r="478" spans="1:3" ht="16" x14ac:dyDescent="0.2">
      <c r="A478" s="3"/>
      <c r="B478" s="3"/>
      <c r="C478" s="3"/>
    </row>
    <row r="479" spans="1:3" ht="16" x14ac:dyDescent="0.2">
      <c r="A479" s="3"/>
      <c r="B479" s="3"/>
      <c r="C479" s="3"/>
    </row>
    <row r="480" spans="1:3" ht="16" x14ac:dyDescent="0.2">
      <c r="A480" s="3"/>
      <c r="B480" s="3"/>
      <c r="C480" s="3"/>
    </row>
    <row r="481" spans="1:3" ht="16" x14ac:dyDescent="0.2">
      <c r="A481" s="3"/>
      <c r="B481" s="3"/>
      <c r="C481" s="3"/>
    </row>
    <row r="482" spans="1:3" ht="16" x14ac:dyDescent="0.2">
      <c r="A482" s="3"/>
      <c r="B482" s="3"/>
      <c r="C482" s="3"/>
    </row>
    <row r="483" spans="1:3" ht="16" x14ac:dyDescent="0.2">
      <c r="A483" s="3"/>
      <c r="B483" s="3"/>
      <c r="C483" s="3"/>
    </row>
    <row r="484" spans="1:3" ht="16" x14ac:dyDescent="0.2">
      <c r="A484" s="3"/>
      <c r="B484" s="3"/>
      <c r="C484" s="3"/>
    </row>
    <row r="485" spans="1:3" ht="16" x14ac:dyDescent="0.2">
      <c r="A485" s="3"/>
      <c r="B485" s="3"/>
      <c r="C485" s="3"/>
    </row>
    <row r="486" spans="1:3" ht="16" x14ac:dyDescent="0.2">
      <c r="A486" s="3"/>
      <c r="B486" s="3"/>
      <c r="C486" s="3"/>
    </row>
    <row r="487" spans="1:3" ht="16" x14ac:dyDescent="0.2">
      <c r="A487" s="3"/>
      <c r="B487" s="3"/>
      <c r="C487" s="3"/>
    </row>
    <row r="488" spans="1:3" ht="16" x14ac:dyDescent="0.2">
      <c r="A488" s="3"/>
      <c r="B488" s="3"/>
      <c r="C488" s="3"/>
    </row>
    <row r="489" spans="1:3" ht="16" x14ac:dyDescent="0.2">
      <c r="A489" s="3"/>
      <c r="B489" s="3"/>
      <c r="C489" s="3"/>
    </row>
    <row r="490" spans="1:3" ht="16" x14ac:dyDescent="0.2">
      <c r="A490" s="3"/>
      <c r="B490" s="3"/>
      <c r="C490" s="3"/>
    </row>
    <row r="491" spans="1:3" ht="16" x14ac:dyDescent="0.2">
      <c r="A491" s="3"/>
      <c r="B491" s="3"/>
      <c r="C491" s="3"/>
    </row>
    <row r="492" spans="1:3" ht="16" x14ac:dyDescent="0.2">
      <c r="A492" s="3"/>
      <c r="B492" s="3"/>
      <c r="C492" s="3"/>
    </row>
    <row r="493" spans="1:3" ht="16" x14ac:dyDescent="0.2">
      <c r="A493" s="3"/>
      <c r="B493" s="3"/>
      <c r="C493" s="3"/>
    </row>
    <row r="494" spans="1:3" ht="16" x14ac:dyDescent="0.2">
      <c r="A494" s="3"/>
      <c r="B494" s="3"/>
      <c r="C494" s="3"/>
    </row>
    <row r="495" spans="1:3" ht="16" x14ac:dyDescent="0.2">
      <c r="A495" s="3"/>
      <c r="B495" s="3"/>
      <c r="C495" s="3"/>
    </row>
    <row r="496" spans="1:3" ht="16" x14ac:dyDescent="0.2">
      <c r="A496" s="3"/>
      <c r="B496" s="3"/>
      <c r="C496" s="3"/>
    </row>
    <row r="497" spans="1:3" ht="16" x14ac:dyDescent="0.2">
      <c r="A497" s="3"/>
      <c r="B497" s="3"/>
      <c r="C497" s="3"/>
    </row>
    <row r="498" spans="1:3" ht="16" x14ac:dyDescent="0.2">
      <c r="A498" s="3"/>
      <c r="B498" s="3"/>
      <c r="C498" s="3"/>
    </row>
    <row r="499" spans="1:3" ht="16" x14ac:dyDescent="0.2">
      <c r="A499" s="3"/>
      <c r="B499" s="3"/>
      <c r="C499" s="3"/>
    </row>
    <row r="500" spans="1:3" ht="16" x14ac:dyDescent="0.2">
      <c r="A500" s="3"/>
      <c r="B500" s="3"/>
      <c r="C500" s="3"/>
    </row>
    <row r="501" spans="1:3" ht="16" x14ac:dyDescent="0.2">
      <c r="A501" s="3"/>
      <c r="B501" s="3"/>
      <c r="C501" s="3"/>
    </row>
    <row r="502" spans="1:3" ht="16" x14ac:dyDescent="0.2">
      <c r="A502" s="3"/>
      <c r="B502" s="3"/>
      <c r="C502" s="3"/>
    </row>
    <row r="503" spans="1:3" ht="16" x14ac:dyDescent="0.2">
      <c r="A503" s="3"/>
      <c r="B503" s="3"/>
      <c r="C503" s="3"/>
    </row>
    <row r="504" spans="1:3" ht="16" x14ac:dyDescent="0.2">
      <c r="A504" s="3"/>
      <c r="B504" s="3"/>
      <c r="C504" s="3"/>
    </row>
    <row r="505" spans="1:3" ht="16" x14ac:dyDescent="0.2">
      <c r="A505" s="3"/>
      <c r="B505" s="3"/>
      <c r="C505" s="3"/>
    </row>
    <row r="506" spans="1:3" ht="16" x14ac:dyDescent="0.2">
      <c r="A506" s="3"/>
      <c r="B506" s="3"/>
      <c r="C506" s="3"/>
    </row>
    <row r="507" spans="1:3" ht="16" x14ac:dyDescent="0.2">
      <c r="A507" s="3"/>
      <c r="B507" s="3"/>
      <c r="C507" s="3"/>
    </row>
    <row r="508" spans="1:3" ht="16" x14ac:dyDescent="0.2">
      <c r="A508" s="3"/>
      <c r="B508" s="3"/>
      <c r="C508" s="3"/>
    </row>
    <row r="509" spans="1:3" ht="16" x14ac:dyDescent="0.2">
      <c r="A509" s="3"/>
      <c r="B509" s="3"/>
      <c r="C509" s="3"/>
    </row>
    <row r="510" spans="1:3" ht="16" x14ac:dyDescent="0.2">
      <c r="A510" s="3"/>
      <c r="B510" s="3"/>
      <c r="C510" s="3"/>
    </row>
    <row r="511" spans="1:3" ht="16" x14ac:dyDescent="0.2">
      <c r="A511" s="3"/>
      <c r="B511" s="3"/>
      <c r="C511" s="3"/>
    </row>
    <row r="512" spans="1:3" ht="16" x14ac:dyDescent="0.2">
      <c r="A512" s="3"/>
      <c r="B512" s="3"/>
      <c r="C512" s="3"/>
    </row>
    <row r="513" spans="1:3" ht="16" x14ac:dyDescent="0.2">
      <c r="A513" s="3"/>
      <c r="B513" s="3"/>
      <c r="C513" s="3"/>
    </row>
    <row r="514" spans="1:3" ht="16" x14ac:dyDescent="0.2">
      <c r="A514" s="3"/>
      <c r="B514" s="3"/>
      <c r="C514" s="3"/>
    </row>
    <row r="515" spans="1:3" ht="16" x14ac:dyDescent="0.2">
      <c r="A515" s="3"/>
      <c r="B515" s="3"/>
      <c r="C515" s="3"/>
    </row>
    <row r="516" spans="1:3" ht="16" x14ac:dyDescent="0.2">
      <c r="A516" s="3"/>
      <c r="B516" s="3"/>
      <c r="C516" s="3"/>
    </row>
    <row r="517" spans="1:3" ht="16" x14ac:dyDescent="0.2">
      <c r="A517" s="3"/>
      <c r="B517" s="3"/>
      <c r="C517" s="3"/>
    </row>
    <row r="518" spans="1:3" ht="16" x14ac:dyDescent="0.2">
      <c r="A518" s="3"/>
      <c r="B518" s="3"/>
      <c r="C518" s="3"/>
    </row>
    <row r="519" spans="1:3" ht="16" x14ac:dyDescent="0.2">
      <c r="A519" s="3"/>
      <c r="B519" s="3"/>
      <c r="C519" s="3"/>
    </row>
    <row r="520" spans="1:3" ht="16" x14ac:dyDescent="0.2">
      <c r="A520" s="3"/>
      <c r="B520" s="3"/>
      <c r="C520" s="3"/>
    </row>
    <row r="521" spans="1:3" ht="16" x14ac:dyDescent="0.2">
      <c r="A521" s="3"/>
      <c r="B521" s="3"/>
      <c r="C521" s="3"/>
    </row>
    <row r="522" spans="1:3" ht="16" x14ac:dyDescent="0.2">
      <c r="A522" s="3"/>
      <c r="B522" s="3"/>
      <c r="C522" s="3"/>
    </row>
    <row r="523" spans="1:3" ht="16" x14ac:dyDescent="0.2">
      <c r="A523" s="3"/>
      <c r="B523" s="3"/>
      <c r="C523" s="3"/>
    </row>
    <row r="524" spans="1:3" ht="16" x14ac:dyDescent="0.2">
      <c r="A524" s="3"/>
      <c r="B524" s="3"/>
      <c r="C524" s="3"/>
    </row>
    <row r="525" spans="1:3" ht="16" x14ac:dyDescent="0.2">
      <c r="A525" s="3"/>
      <c r="B525" s="3"/>
      <c r="C525" s="3"/>
    </row>
    <row r="526" spans="1:3" ht="16" x14ac:dyDescent="0.2">
      <c r="A526" s="3"/>
      <c r="B526" s="3"/>
      <c r="C526" s="3"/>
    </row>
    <row r="527" spans="1:3" ht="16" x14ac:dyDescent="0.2">
      <c r="A527" s="3"/>
      <c r="B527" s="3"/>
      <c r="C527" s="3"/>
    </row>
    <row r="528" spans="1:3" ht="16" x14ac:dyDescent="0.2">
      <c r="A528" s="3"/>
      <c r="B528" s="3"/>
      <c r="C528" s="3"/>
    </row>
    <row r="529" spans="1:3" ht="16" x14ac:dyDescent="0.2">
      <c r="A529" s="3"/>
      <c r="B529" s="3"/>
      <c r="C529" s="3"/>
    </row>
    <row r="530" spans="1:3" ht="16" x14ac:dyDescent="0.2">
      <c r="A530" s="3"/>
      <c r="B530" s="3"/>
      <c r="C530" s="3"/>
    </row>
    <row r="531" spans="1:3" ht="16" x14ac:dyDescent="0.2">
      <c r="A531" s="3"/>
      <c r="B531" s="3"/>
      <c r="C531" s="3"/>
    </row>
    <row r="532" spans="1:3" ht="16" x14ac:dyDescent="0.2">
      <c r="A532" s="3"/>
      <c r="B532" s="3"/>
      <c r="C532" s="3"/>
    </row>
    <row r="533" spans="1:3" ht="16" x14ac:dyDescent="0.2">
      <c r="A533" s="3"/>
      <c r="B533" s="3"/>
      <c r="C533" s="3"/>
    </row>
    <row r="534" spans="1:3" ht="16" x14ac:dyDescent="0.2">
      <c r="A534" s="3"/>
      <c r="B534" s="3"/>
      <c r="C534" s="3"/>
    </row>
    <row r="535" spans="1:3" ht="16" x14ac:dyDescent="0.2">
      <c r="A535" s="3"/>
      <c r="B535" s="3"/>
      <c r="C535" s="3"/>
    </row>
    <row r="536" spans="1:3" ht="16" x14ac:dyDescent="0.2">
      <c r="A536" s="3"/>
      <c r="B536" s="3"/>
      <c r="C536" s="3"/>
    </row>
    <row r="537" spans="1:3" ht="16" x14ac:dyDescent="0.2">
      <c r="A537" s="3"/>
      <c r="B537" s="3"/>
      <c r="C537" s="3"/>
    </row>
    <row r="538" spans="1:3" ht="16" x14ac:dyDescent="0.2">
      <c r="A538" s="3"/>
      <c r="B538" s="3"/>
      <c r="C538" s="3"/>
    </row>
    <row r="539" spans="1:3" ht="16" x14ac:dyDescent="0.2">
      <c r="A539" s="3"/>
      <c r="B539" s="3"/>
      <c r="C539" s="3"/>
    </row>
    <row r="540" spans="1:3" ht="16" x14ac:dyDescent="0.2">
      <c r="A540" s="3"/>
      <c r="B540" s="3"/>
      <c r="C540" s="3"/>
    </row>
    <row r="541" spans="1:3" ht="16" x14ac:dyDescent="0.2">
      <c r="A541" s="3"/>
      <c r="B541" s="3"/>
      <c r="C541" s="3"/>
    </row>
    <row r="542" spans="1:3" ht="16" x14ac:dyDescent="0.2">
      <c r="A542" s="3"/>
      <c r="B542" s="3"/>
      <c r="C542" s="3"/>
    </row>
    <row r="543" spans="1:3" ht="16" x14ac:dyDescent="0.2">
      <c r="A543" s="3"/>
      <c r="B543" s="3"/>
      <c r="C543" s="3"/>
    </row>
    <row r="544" spans="1:3" ht="16" x14ac:dyDescent="0.2">
      <c r="A544" s="3"/>
      <c r="B544" s="3"/>
      <c r="C544" s="3"/>
    </row>
    <row r="545" spans="1:3" ht="16" x14ac:dyDescent="0.2">
      <c r="A545" s="3"/>
      <c r="B545" s="3"/>
      <c r="C545" s="3"/>
    </row>
    <row r="546" spans="1:3" ht="16" x14ac:dyDescent="0.2">
      <c r="A546" s="3"/>
      <c r="B546" s="3"/>
      <c r="C546" s="3"/>
    </row>
    <row r="547" spans="1:3" ht="16" x14ac:dyDescent="0.2">
      <c r="A547" s="3"/>
      <c r="B547" s="3"/>
      <c r="C547" s="3"/>
    </row>
    <row r="548" spans="1:3" ht="16" x14ac:dyDescent="0.2">
      <c r="A548" s="3"/>
      <c r="B548" s="3"/>
      <c r="C548" s="3"/>
    </row>
    <row r="549" spans="1:3" ht="16" x14ac:dyDescent="0.2">
      <c r="A549" s="3"/>
      <c r="B549" s="3"/>
      <c r="C549" s="3"/>
    </row>
    <row r="550" spans="1:3" ht="16" x14ac:dyDescent="0.2">
      <c r="A550" s="3"/>
      <c r="B550" s="3"/>
      <c r="C550" s="3"/>
    </row>
    <row r="551" spans="1:3" ht="16" x14ac:dyDescent="0.2">
      <c r="A551" s="3"/>
      <c r="B551" s="3"/>
      <c r="C551" s="3"/>
    </row>
    <row r="552" spans="1:3" ht="16" x14ac:dyDescent="0.2">
      <c r="A552" s="3"/>
      <c r="B552" s="3"/>
      <c r="C552" s="3"/>
    </row>
    <row r="553" spans="1:3" ht="16" x14ac:dyDescent="0.2">
      <c r="A553" s="3"/>
      <c r="B553" s="3"/>
      <c r="C553" s="3"/>
    </row>
    <row r="554" spans="1:3" ht="16" x14ac:dyDescent="0.2">
      <c r="A554" s="3"/>
      <c r="B554" s="3"/>
      <c r="C554" s="3"/>
    </row>
    <row r="555" spans="1:3" ht="16" x14ac:dyDescent="0.2">
      <c r="A555" s="3"/>
      <c r="B555" s="3"/>
      <c r="C555" s="3"/>
    </row>
    <row r="556" spans="1:3" ht="16" x14ac:dyDescent="0.2">
      <c r="A556" s="3"/>
      <c r="B556" s="3"/>
      <c r="C556" s="3"/>
    </row>
    <row r="557" spans="1:3" ht="16" x14ac:dyDescent="0.2">
      <c r="A557" s="3"/>
      <c r="B557" s="3"/>
      <c r="C557" s="3"/>
    </row>
    <row r="558" spans="1:3" ht="16" x14ac:dyDescent="0.2">
      <c r="A558" s="3"/>
      <c r="B558" s="3"/>
      <c r="C558" s="3"/>
    </row>
    <row r="559" spans="1:3" ht="16" x14ac:dyDescent="0.2">
      <c r="A559" s="3"/>
      <c r="B559" s="3"/>
      <c r="C559" s="3"/>
    </row>
    <row r="560" spans="1:3" ht="16" x14ac:dyDescent="0.2">
      <c r="A560" s="3"/>
      <c r="B560" s="3"/>
      <c r="C560" s="3"/>
    </row>
    <row r="561" spans="1:3" ht="16" x14ac:dyDescent="0.2">
      <c r="A561" s="3"/>
      <c r="B561" s="3"/>
      <c r="C561" s="3"/>
    </row>
    <row r="562" spans="1:3" ht="16" x14ac:dyDescent="0.2">
      <c r="A562" s="3"/>
      <c r="B562" s="3"/>
      <c r="C562" s="3"/>
    </row>
    <row r="563" spans="1:3" ht="16" x14ac:dyDescent="0.2">
      <c r="A563" s="3"/>
      <c r="B563" s="3"/>
      <c r="C563" s="3"/>
    </row>
    <row r="564" spans="1:3" ht="16" x14ac:dyDescent="0.2">
      <c r="A564" s="3"/>
      <c r="B564" s="3"/>
      <c r="C564" s="3"/>
    </row>
    <row r="565" spans="1:3" ht="16" x14ac:dyDescent="0.2">
      <c r="A565" s="3"/>
      <c r="B565" s="3"/>
      <c r="C565" s="3"/>
    </row>
    <row r="566" spans="1:3" ht="16" x14ac:dyDescent="0.2">
      <c r="A566" s="3"/>
      <c r="B566" s="3"/>
      <c r="C566" s="3"/>
    </row>
    <row r="567" spans="1:3" ht="16" x14ac:dyDescent="0.2">
      <c r="A567" s="3"/>
      <c r="B567" s="3"/>
      <c r="C567" s="3"/>
    </row>
    <row r="568" spans="1:3" ht="16" x14ac:dyDescent="0.2">
      <c r="A568" s="3"/>
      <c r="B568" s="3"/>
      <c r="C568" s="3"/>
    </row>
    <row r="569" spans="1:3" ht="16" x14ac:dyDescent="0.2">
      <c r="A569" s="3"/>
      <c r="B569" s="3"/>
      <c r="C569" s="3"/>
    </row>
    <row r="570" spans="1:3" ht="16" x14ac:dyDescent="0.2">
      <c r="A570" s="3"/>
      <c r="B570" s="3"/>
      <c r="C570" s="3"/>
    </row>
    <row r="571" spans="1:3" ht="16" x14ac:dyDescent="0.2">
      <c r="A571" s="3"/>
      <c r="B571" s="3"/>
      <c r="C571" s="3"/>
    </row>
    <row r="572" spans="1:3" ht="16" x14ac:dyDescent="0.2">
      <c r="A572" s="3"/>
      <c r="B572" s="3"/>
      <c r="C572" s="3"/>
    </row>
    <row r="573" spans="1:3" ht="16" x14ac:dyDescent="0.2">
      <c r="A573" s="3"/>
      <c r="B573" s="3"/>
      <c r="C573" s="3"/>
    </row>
    <row r="574" spans="1:3" ht="16" x14ac:dyDescent="0.2">
      <c r="A574" s="3"/>
      <c r="B574" s="3"/>
      <c r="C574" s="3"/>
    </row>
    <row r="575" spans="1:3" ht="16" x14ac:dyDescent="0.2">
      <c r="A575" s="3"/>
      <c r="B575" s="3"/>
      <c r="C575" s="3"/>
    </row>
    <row r="576" spans="1:3" ht="16" x14ac:dyDescent="0.2">
      <c r="A576" s="3"/>
      <c r="B576" s="3"/>
      <c r="C576" s="3"/>
    </row>
    <row r="577" spans="1:3" ht="16" x14ac:dyDescent="0.2">
      <c r="A577" s="3"/>
      <c r="B577" s="3"/>
      <c r="C577" s="3"/>
    </row>
    <row r="578" spans="1:3" ht="16" x14ac:dyDescent="0.2">
      <c r="A578" s="3"/>
      <c r="B578" s="3"/>
      <c r="C578" s="3"/>
    </row>
    <row r="579" spans="1:3" ht="16" x14ac:dyDescent="0.2">
      <c r="A579" s="3"/>
      <c r="B579" s="3"/>
      <c r="C579" s="3"/>
    </row>
    <row r="580" spans="1:3" ht="16" x14ac:dyDescent="0.2">
      <c r="A580" s="3"/>
      <c r="B580" s="3"/>
      <c r="C580" s="3"/>
    </row>
    <row r="581" spans="1:3" ht="16" x14ac:dyDescent="0.2">
      <c r="A581" s="3"/>
      <c r="B581" s="3"/>
      <c r="C581" s="3"/>
    </row>
    <row r="582" spans="1:3" ht="16" x14ac:dyDescent="0.2">
      <c r="A582" s="3"/>
      <c r="B582" s="3"/>
      <c r="C582" s="3"/>
    </row>
    <row r="583" spans="1:3" ht="16" x14ac:dyDescent="0.2">
      <c r="A583" s="3"/>
      <c r="B583" s="3"/>
      <c r="C583" s="3"/>
    </row>
    <row r="584" spans="1:3" ht="16" x14ac:dyDescent="0.2">
      <c r="A584" s="3"/>
      <c r="B584" s="3"/>
      <c r="C584" s="3"/>
    </row>
    <row r="585" spans="1:3" ht="16" x14ac:dyDescent="0.2">
      <c r="A585" s="3"/>
      <c r="B585" s="3"/>
      <c r="C585" s="3"/>
    </row>
    <row r="586" spans="1:3" ht="16" x14ac:dyDescent="0.2">
      <c r="A586" s="3"/>
      <c r="B586" s="3"/>
      <c r="C586" s="3"/>
    </row>
    <row r="587" spans="1:3" ht="16" x14ac:dyDescent="0.2">
      <c r="A587" s="3"/>
      <c r="B587" s="3"/>
      <c r="C587" s="3"/>
    </row>
    <row r="588" spans="1:3" ht="16" x14ac:dyDescent="0.2">
      <c r="A588" s="3"/>
      <c r="B588" s="3"/>
      <c r="C588" s="3"/>
    </row>
    <row r="589" spans="1:3" ht="16" x14ac:dyDescent="0.2">
      <c r="A589" s="3"/>
      <c r="B589" s="3"/>
      <c r="C589" s="3"/>
    </row>
    <row r="590" spans="1:3" ht="16" x14ac:dyDescent="0.2">
      <c r="A590" s="3"/>
      <c r="B590" s="3"/>
      <c r="C590" s="3"/>
    </row>
    <row r="591" spans="1:3" ht="16" x14ac:dyDescent="0.2">
      <c r="A591" s="3"/>
      <c r="B591" s="3"/>
      <c r="C591" s="3"/>
    </row>
    <row r="592" spans="1:3" ht="16" x14ac:dyDescent="0.2">
      <c r="A592" s="3"/>
      <c r="B592" s="3"/>
      <c r="C592" s="3"/>
    </row>
    <row r="593" spans="1:3" ht="16" x14ac:dyDescent="0.2">
      <c r="A593" s="3"/>
      <c r="B593" s="3"/>
      <c r="C593" s="3"/>
    </row>
    <row r="594" spans="1:3" ht="16" x14ac:dyDescent="0.2">
      <c r="A594" s="3"/>
      <c r="B594" s="3"/>
      <c r="C594" s="3"/>
    </row>
    <row r="595" spans="1:3" ht="16" x14ac:dyDescent="0.2">
      <c r="A595" s="3"/>
      <c r="B595" s="3"/>
      <c r="C595" s="3"/>
    </row>
    <row r="596" spans="1:3" ht="16" x14ac:dyDescent="0.2">
      <c r="A596" s="3"/>
      <c r="B596" s="3"/>
      <c r="C596" s="3"/>
    </row>
    <row r="597" spans="1:3" ht="16" x14ac:dyDescent="0.2">
      <c r="A597" s="3"/>
      <c r="B597" s="3"/>
      <c r="C597" s="3"/>
    </row>
    <row r="598" spans="1:3" ht="16" x14ac:dyDescent="0.2">
      <c r="A598" s="3"/>
      <c r="B598" s="3"/>
      <c r="C598" s="3"/>
    </row>
    <row r="599" spans="1:3" ht="16" x14ac:dyDescent="0.2">
      <c r="A599" s="3"/>
      <c r="B599" s="3"/>
      <c r="C599" s="3"/>
    </row>
    <row r="600" spans="1:3" ht="16" x14ac:dyDescent="0.2">
      <c r="A600" s="3"/>
      <c r="B600" s="3"/>
      <c r="C600" s="3"/>
    </row>
    <row r="601" spans="1:3" ht="16" x14ac:dyDescent="0.2">
      <c r="A601" s="3"/>
      <c r="B601" s="3"/>
      <c r="C601" s="3"/>
    </row>
    <row r="602" spans="1:3" ht="16" x14ac:dyDescent="0.2">
      <c r="A602" s="3"/>
      <c r="B602" s="3"/>
      <c r="C602" s="3"/>
    </row>
    <row r="603" spans="1:3" ht="16" x14ac:dyDescent="0.2">
      <c r="A603" s="3"/>
      <c r="B603" s="3"/>
      <c r="C603" s="3"/>
    </row>
    <row r="604" spans="1:3" ht="16" x14ac:dyDescent="0.2">
      <c r="A604" s="3"/>
      <c r="B604" s="3"/>
      <c r="C604" s="3"/>
    </row>
    <row r="605" spans="1:3" ht="16" x14ac:dyDescent="0.2">
      <c r="A605" s="3"/>
      <c r="B605" s="3"/>
      <c r="C605" s="3"/>
    </row>
    <row r="606" spans="1:3" ht="16" x14ac:dyDescent="0.2">
      <c r="A606" s="3"/>
      <c r="B606" s="3"/>
      <c r="C606" s="3"/>
    </row>
    <row r="607" spans="1:3" ht="16" x14ac:dyDescent="0.2">
      <c r="A607" s="3"/>
      <c r="B607" s="3"/>
      <c r="C607" s="3"/>
    </row>
    <row r="608" spans="1:3" ht="16" x14ac:dyDescent="0.2">
      <c r="A608" s="3"/>
      <c r="B608" s="3"/>
      <c r="C608" s="3"/>
    </row>
    <row r="609" spans="1:3" ht="16" x14ac:dyDescent="0.2">
      <c r="A609" s="3"/>
      <c r="B609" s="3"/>
      <c r="C609" s="3"/>
    </row>
    <row r="610" spans="1:3" ht="16" x14ac:dyDescent="0.2">
      <c r="A610" s="3"/>
      <c r="B610" s="3"/>
      <c r="C610" s="3"/>
    </row>
    <row r="611" spans="1:3" ht="16" x14ac:dyDescent="0.2">
      <c r="A611" s="3"/>
      <c r="B611" s="3"/>
      <c r="C611" s="3"/>
    </row>
    <row r="612" spans="1:3" ht="16" x14ac:dyDescent="0.2">
      <c r="A612" s="3"/>
      <c r="B612" s="3"/>
      <c r="C612" s="3"/>
    </row>
    <row r="613" spans="1:3" ht="16" x14ac:dyDescent="0.2">
      <c r="A613" s="3"/>
      <c r="B613" s="3"/>
      <c r="C613" s="3"/>
    </row>
    <row r="614" spans="1:3" ht="16" x14ac:dyDescent="0.2">
      <c r="A614" s="3"/>
      <c r="B614" s="3"/>
      <c r="C614" s="3"/>
    </row>
    <row r="615" spans="1:3" ht="16" x14ac:dyDescent="0.2">
      <c r="A615" s="3"/>
      <c r="B615" s="3"/>
      <c r="C615" s="3"/>
    </row>
    <row r="616" spans="1:3" ht="16" x14ac:dyDescent="0.2">
      <c r="A616" s="3"/>
      <c r="B616" s="3"/>
      <c r="C616" s="3"/>
    </row>
    <row r="617" spans="1:3" ht="16" x14ac:dyDescent="0.2">
      <c r="A617" s="3"/>
      <c r="B617" s="3"/>
      <c r="C617" s="3"/>
    </row>
    <row r="618" spans="1:3" ht="16" x14ac:dyDescent="0.2">
      <c r="A618" s="3"/>
      <c r="B618" s="3"/>
      <c r="C618" s="3"/>
    </row>
    <row r="619" spans="1:3" ht="16" x14ac:dyDescent="0.2">
      <c r="A619" s="3"/>
      <c r="B619" s="3"/>
      <c r="C619" s="3"/>
    </row>
    <row r="620" spans="1:3" ht="16" x14ac:dyDescent="0.2">
      <c r="A620" s="3"/>
      <c r="B620" s="3"/>
      <c r="C620" s="3"/>
    </row>
    <row r="621" spans="1:3" ht="16" x14ac:dyDescent="0.2">
      <c r="A621" s="3"/>
      <c r="B621" s="3"/>
      <c r="C621" s="3"/>
    </row>
    <row r="622" spans="1:3" ht="16" x14ac:dyDescent="0.2">
      <c r="A622" s="3"/>
      <c r="B622" s="3"/>
      <c r="C622" s="3"/>
    </row>
    <row r="623" spans="1:3" ht="16" x14ac:dyDescent="0.2">
      <c r="A623" s="3"/>
      <c r="B623" s="3"/>
      <c r="C623" s="3"/>
    </row>
    <row r="624" spans="1:3" ht="16" x14ac:dyDescent="0.2">
      <c r="A624" s="3"/>
      <c r="B624" s="3"/>
      <c r="C624" s="3"/>
    </row>
    <row r="625" spans="1:3" ht="16" x14ac:dyDescent="0.2">
      <c r="A625" s="3"/>
      <c r="B625" s="3"/>
      <c r="C625" s="3"/>
    </row>
    <row r="626" spans="1:3" ht="16" x14ac:dyDescent="0.2">
      <c r="A626" s="3"/>
      <c r="B626" s="3"/>
      <c r="C626" s="3"/>
    </row>
    <row r="627" spans="1:3" ht="16" x14ac:dyDescent="0.2">
      <c r="A627" s="3"/>
      <c r="B627" s="3"/>
      <c r="C627" s="3"/>
    </row>
    <row r="628" spans="1:3" ht="16" x14ac:dyDescent="0.2">
      <c r="A628" s="3"/>
      <c r="B628" s="3"/>
      <c r="C628" s="3"/>
    </row>
    <row r="629" spans="1:3" ht="16" x14ac:dyDescent="0.2">
      <c r="A629" s="3"/>
      <c r="B629" s="3"/>
      <c r="C629" s="3"/>
    </row>
    <row r="630" spans="1:3" ht="16" x14ac:dyDescent="0.2">
      <c r="A630" s="3"/>
      <c r="B630" s="3"/>
      <c r="C630" s="3"/>
    </row>
    <row r="631" spans="1:3" ht="16" x14ac:dyDescent="0.2">
      <c r="A631" s="3"/>
      <c r="B631" s="3"/>
      <c r="C631" s="3"/>
    </row>
    <row r="632" spans="1:3" ht="16" x14ac:dyDescent="0.2">
      <c r="A632" s="3"/>
      <c r="B632" s="3"/>
      <c r="C632" s="3"/>
    </row>
    <row r="633" spans="1:3" ht="16" x14ac:dyDescent="0.2">
      <c r="A633" s="3"/>
      <c r="B633" s="3"/>
      <c r="C633" s="3"/>
    </row>
    <row r="634" spans="1:3" ht="16" x14ac:dyDescent="0.2">
      <c r="A634" s="3"/>
      <c r="B634" s="3"/>
      <c r="C634" s="3"/>
    </row>
    <row r="635" spans="1:3" ht="16" x14ac:dyDescent="0.2">
      <c r="A635" s="3"/>
      <c r="B635" s="3"/>
      <c r="C635" s="3"/>
    </row>
    <row r="636" spans="1:3" ht="16" x14ac:dyDescent="0.2">
      <c r="A636" s="3"/>
      <c r="B636" s="3"/>
      <c r="C636" s="3"/>
    </row>
    <row r="637" spans="1:3" ht="16" x14ac:dyDescent="0.2">
      <c r="A637" s="3"/>
      <c r="B637" s="3"/>
      <c r="C637" s="3"/>
    </row>
    <row r="638" spans="1:3" ht="16" x14ac:dyDescent="0.2">
      <c r="A638" s="3"/>
      <c r="B638" s="3"/>
      <c r="C638" s="3"/>
    </row>
    <row r="639" spans="1:3" ht="16" x14ac:dyDescent="0.2">
      <c r="A639" s="3"/>
      <c r="B639" s="3"/>
      <c r="C639" s="3"/>
    </row>
    <row r="640" spans="1:3" ht="16" x14ac:dyDescent="0.2">
      <c r="A640" s="3"/>
      <c r="B640" s="3"/>
      <c r="C640" s="3"/>
    </row>
    <row r="641" spans="1:3" ht="16" x14ac:dyDescent="0.2">
      <c r="A641" s="3"/>
      <c r="B641" s="3"/>
      <c r="C641" s="3"/>
    </row>
    <row r="642" spans="1:3" ht="16" x14ac:dyDescent="0.2">
      <c r="A642" s="3"/>
      <c r="B642" s="3"/>
      <c r="C642" s="3"/>
    </row>
    <row r="643" spans="1:3" ht="16" x14ac:dyDescent="0.2">
      <c r="A643" s="3"/>
      <c r="B643" s="3"/>
      <c r="C643" s="3"/>
    </row>
    <row r="644" spans="1:3" ht="16" x14ac:dyDescent="0.2">
      <c r="A644" s="3"/>
      <c r="B644" s="3"/>
      <c r="C644" s="3"/>
    </row>
    <row r="645" spans="1:3" ht="16" x14ac:dyDescent="0.2">
      <c r="A645" s="3"/>
      <c r="B645" s="3"/>
      <c r="C645" s="3"/>
    </row>
    <row r="646" spans="1:3" ht="16" x14ac:dyDescent="0.2">
      <c r="A646" s="3"/>
      <c r="B646" s="3"/>
      <c r="C646" s="3"/>
    </row>
    <row r="647" spans="1:3" ht="16" x14ac:dyDescent="0.2">
      <c r="A647" s="3"/>
      <c r="B647" s="3"/>
      <c r="C647" s="3"/>
    </row>
    <row r="648" spans="1:3" ht="16" x14ac:dyDescent="0.2">
      <c r="A648" s="3"/>
      <c r="B648" s="3"/>
      <c r="C648" s="3"/>
    </row>
    <row r="649" spans="1:3" ht="16" x14ac:dyDescent="0.2">
      <c r="A649" s="3"/>
      <c r="B649" s="3"/>
      <c r="C649" s="3"/>
    </row>
    <row r="650" spans="1:3" ht="16" x14ac:dyDescent="0.2">
      <c r="A650" s="3"/>
      <c r="B650" s="3"/>
      <c r="C650" s="3"/>
    </row>
    <row r="651" spans="1:3" ht="16" x14ac:dyDescent="0.2">
      <c r="A651" s="3"/>
      <c r="B651" s="3"/>
      <c r="C651" s="3"/>
    </row>
    <row r="652" spans="1:3" ht="16" x14ac:dyDescent="0.2">
      <c r="A652" s="3"/>
      <c r="B652" s="3"/>
      <c r="C652" s="3"/>
    </row>
    <row r="653" spans="1:3" ht="16" x14ac:dyDescent="0.2">
      <c r="A653" s="3"/>
      <c r="B653" s="3"/>
      <c r="C653" s="3"/>
    </row>
    <row r="654" spans="1:3" ht="16" x14ac:dyDescent="0.2">
      <c r="A654" s="3"/>
      <c r="B654" s="3"/>
      <c r="C654" s="3"/>
    </row>
    <row r="655" spans="1:3" ht="16" x14ac:dyDescent="0.2">
      <c r="A655" s="3"/>
      <c r="B655" s="3"/>
      <c r="C655" s="3"/>
    </row>
    <row r="656" spans="1:3" ht="16" x14ac:dyDescent="0.2">
      <c r="A656" s="3"/>
      <c r="B656" s="3"/>
      <c r="C656" s="3"/>
    </row>
    <row r="657" spans="1:3" ht="16" x14ac:dyDescent="0.2">
      <c r="A657" s="3"/>
      <c r="B657" s="3"/>
      <c r="C657" s="3"/>
    </row>
    <row r="658" spans="1:3" ht="16" x14ac:dyDescent="0.2">
      <c r="A658" s="3"/>
      <c r="B658" s="3"/>
      <c r="C658" s="3"/>
    </row>
    <row r="659" spans="1:3" ht="16" x14ac:dyDescent="0.2">
      <c r="A659" s="3"/>
      <c r="B659" s="3"/>
      <c r="C659" s="3"/>
    </row>
    <row r="660" spans="1:3" ht="16" x14ac:dyDescent="0.2">
      <c r="A660" s="3"/>
      <c r="B660" s="3"/>
      <c r="C660" s="3"/>
    </row>
    <row r="661" spans="1:3" ht="16" x14ac:dyDescent="0.2">
      <c r="A661" s="3"/>
      <c r="B661" s="3"/>
      <c r="C661" s="3"/>
    </row>
    <row r="662" spans="1:3" ht="16" x14ac:dyDescent="0.2">
      <c r="A662" s="3"/>
      <c r="B662" s="3"/>
      <c r="C662" s="3"/>
    </row>
    <row r="663" spans="1:3" ht="16" x14ac:dyDescent="0.2">
      <c r="A663" s="3"/>
      <c r="B663" s="3"/>
      <c r="C663" s="3"/>
    </row>
    <row r="664" spans="1:3" ht="16" x14ac:dyDescent="0.2">
      <c r="A664" s="3"/>
      <c r="B664" s="3"/>
      <c r="C664" s="3"/>
    </row>
    <row r="665" spans="1:3" ht="16" x14ac:dyDescent="0.2">
      <c r="A665" s="3"/>
      <c r="B665" s="3"/>
      <c r="C665" s="3"/>
    </row>
    <row r="666" spans="1:3" ht="16" x14ac:dyDescent="0.2">
      <c r="A666" s="3"/>
      <c r="B666" s="3"/>
      <c r="C666" s="3"/>
    </row>
    <row r="667" spans="1:3" ht="16" x14ac:dyDescent="0.2">
      <c r="A667" s="3"/>
      <c r="B667" s="3"/>
      <c r="C667" s="3"/>
    </row>
    <row r="668" spans="1:3" ht="16" x14ac:dyDescent="0.2">
      <c r="A668" s="3"/>
      <c r="B668" s="3"/>
      <c r="C668" s="3"/>
    </row>
    <row r="669" spans="1:3" ht="16" x14ac:dyDescent="0.2">
      <c r="A669" s="3"/>
      <c r="B669" s="3"/>
      <c r="C669" s="3"/>
    </row>
    <row r="670" spans="1:3" ht="16" x14ac:dyDescent="0.2">
      <c r="A670" s="3"/>
      <c r="B670" s="3"/>
      <c r="C670" s="3"/>
    </row>
    <row r="671" spans="1:3" ht="16" x14ac:dyDescent="0.2">
      <c r="A671" s="3"/>
      <c r="B671" s="3"/>
      <c r="C671" s="3"/>
    </row>
    <row r="672" spans="1:3" ht="16" x14ac:dyDescent="0.2">
      <c r="A672" s="3"/>
      <c r="B672" s="3"/>
      <c r="C672" s="3"/>
    </row>
    <row r="673" spans="1:3" ht="16" x14ac:dyDescent="0.2">
      <c r="A673" s="3"/>
      <c r="B673" s="3"/>
      <c r="C673" s="3"/>
    </row>
    <row r="674" spans="1:3" ht="16" x14ac:dyDescent="0.2">
      <c r="A674" s="3"/>
      <c r="B674" s="3"/>
      <c r="C674" s="3"/>
    </row>
    <row r="675" spans="1:3" ht="16" x14ac:dyDescent="0.2">
      <c r="A675" s="3"/>
      <c r="B675" s="3"/>
      <c r="C675" s="3"/>
    </row>
    <row r="676" spans="1:3" ht="16" x14ac:dyDescent="0.2">
      <c r="A676" s="3"/>
      <c r="B676" s="3"/>
      <c r="C676" s="3"/>
    </row>
    <row r="677" spans="1:3" ht="16" x14ac:dyDescent="0.2">
      <c r="A677" s="3"/>
      <c r="B677" s="3"/>
      <c r="C677" s="3"/>
    </row>
    <row r="678" spans="1:3" ht="16" x14ac:dyDescent="0.2">
      <c r="A678" s="3"/>
      <c r="B678" s="3"/>
      <c r="C678" s="3"/>
    </row>
    <row r="679" spans="1:3" ht="16" x14ac:dyDescent="0.2">
      <c r="A679" s="3"/>
      <c r="B679" s="3"/>
      <c r="C679" s="3"/>
    </row>
    <row r="680" spans="1:3" ht="16" x14ac:dyDescent="0.2">
      <c r="A680" s="3"/>
      <c r="B680" s="3"/>
      <c r="C680" s="3"/>
    </row>
    <row r="681" spans="1:3" ht="16" x14ac:dyDescent="0.2">
      <c r="A681" s="3"/>
      <c r="B681" s="3"/>
      <c r="C681" s="3"/>
    </row>
    <row r="682" spans="1:3" ht="16" x14ac:dyDescent="0.2">
      <c r="A682" s="3"/>
      <c r="B682" s="3"/>
      <c r="C682" s="3"/>
    </row>
    <row r="683" spans="1:3" ht="16" x14ac:dyDescent="0.2">
      <c r="A683" s="3"/>
      <c r="B683" s="3"/>
      <c r="C683" s="3"/>
    </row>
    <row r="684" spans="1:3" ht="16" x14ac:dyDescent="0.2">
      <c r="A684" s="3"/>
      <c r="B684" s="3"/>
      <c r="C684" s="3"/>
    </row>
    <row r="685" spans="1:3" ht="16" x14ac:dyDescent="0.2">
      <c r="A685" s="3"/>
      <c r="B685" s="3"/>
      <c r="C685" s="3"/>
    </row>
    <row r="686" spans="1:3" ht="16" x14ac:dyDescent="0.2">
      <c r="A686" s="3"/>
      <c r="B686" s="3"/>
      <c r="C686" s="3"/>
    </row>
    <row r="687" spans="1:3" ht="16" x14ac:dyDescent="0.2">
      <c r="A687" s="3"/>
      <c r="B687" s="3"/>
      <c r="C687" s="3"/>
    </row>
    <row r="688" spans="1:3" ht="16" x14ac:dyDescent="0.2">
      <c r="A688" s="3"/>
      <c r="B688" s="3"/>
      <c r="C688" s="3"/>
    </row>
    <row r="689" spans="1:3" ht="16" x14ac:dyDescent="0.2">
      <c r="A689" s="3"/>
      <c r="B689" s="3"/>
      <c r="C689" s="3"/>
    </row>
    <row r="690" spans="1:3" ht="16" x14ac:dyDescent="0.2">
      <c r="A690" s="3"/>
      <c r="B690" s="3"/>
      <c r="C690" s="3"/>
    </row>
    <row r="691" spans="1:3" ht="16" x14ac:dyDescent="0.2">
      <c r="A691" s="3"/>
      <c r="B691" s="3"/>
      <c r="C691" s="3"/>
    </row>
    <row r="692" spans="1:3" ht="16" x14ac:dyDescent="0.2">
      <c r="A692" s="3"/>
      <c r="B692" s="3"/>
      <c r="C692" s="3"/>
    </row>
    <row r="693" spans="1:3" ht="16" x14ac:dyDescent="0.2">
      <c r="A693" s="3"/>
      <c r="B693" s="3"/>
      <c r="C693" s="3"/>
    </row>
    <row r="694" spans="1:3" ht="16" x14ac:dyDescent="0.2">
      <c r="A694" s="3"/>
      <c r="B694" s="3"/>
      <c r="C694" s="3"/>
    </row>
    <row r="695" spans="1:3" ht="16" x14ac:dyDescent="0.2">
      <c r="A695" s="3"/>
      <c r="B695" s="3"/>
      <c r="C695" s="3"/>
    </row>
    <row r="696" spans="1:3" ht="16" x14ac:dyDescent="0.2">
      <c r="A696" s="3"/>
      <c r="B696" s="3"/>
      <c r="C696" s="3"/>
    </row>
    <row r="697" spans="1:3" ht="16" x14ac:dyDescent="0.2">
      <c r="A697" s="3"/>
      <c r="B697" s="3"/>
      <c r="C697" s="3"/>
    </row>
    <row r="698" spans="1:3" ht="16" x14ac:dyDescent="0.2">
      <c r="A698" s="3"/>
      <c r="B698" s="3"/>
      <c r="C698" s="3"/>
    </row>
    <row r="699" spans="1:3" ht="16" x14ac:dyDescent="0.2">
      <c r="A699" s="3"/>
      <c r="B699" s="3"/>
      <c r="C699" s="3"/>
    </row>
    <row r="700" spans="1:3" ht="16" x14ac:dyDescent="0.2">
      <c r="A700" s="3"/>
      <c r="B700" s="3"/>
      <c r="C700" s="3"/>
    </row>
    <row r="701" spans="1:3" ht="16" x14ac:dyDescent="0.2">
      <c r="A701" s="3"/>
      <c r="B701" s="3"/>
      <c r="C701" s="3"/>
    </row>
    <row r="702" spans="1:3" ht="16" x14ac:dyDescent="0.2">
      <c r="A702" s="3"/>
      <c r="B702" s="3"/>
      <c r="C702" s="3"/>
    </row>
    <row r="703" spans="1:3" ht="16" x14ac:dyDescent="0.2">
      <c r="A703" s="3"/>
      <c r="B703" s="3"/>
      <c r="C703" s="3"/>
    </row>
    <row r="704" spans="1:3" ht="16" x14ac:dyDescent="0.2">
      <c r="A704" s="3"/>
      <c r="B704" s="3"/>
      <c r="C704" s="3"/>
    </row>
    <row r="705" spans="1:3" ht="16" x14ac:dyDescent="0.2">
      <c r="A705" s="3"/>
      <c r="B705" s="3"/>
      <c r="C705" s="3"/>
    </row>
    <row r="706" spans="1:3" ht="16" x14ac:dyDescent="0.2">
      <c r="A706" s="3"/>
      <c r="B706" s="3"/>
      <c r="C706" s="3"/>
    </row>
    <row r="707" spans="1:3" ht="16" x14ac:dyDescent="0.2">
      <c r="A707" s="3"/>
      <c r="B707" s="3"/>
      <c r="C707" s="3"/>
    </row>
    <row r="708" spans="1:3" ht="16" x14ac:dyDescent="0.2">
      <c r="A708" s="3"/>
      <c r="B708" s="3"/>
      <c r="C708" s="3"/>
    </row>
    <row r="709" spans="1:3" ht="16" x14ac:dyDescent="0.2">
      <c r="A709" s="3"/>
      <c r="B709" s="3"/>
      <c r="C709" s="3"/>
    </row>
    <row r="710" spans="1:3" ht="16" x14ac:dyDescent="0.2">
      <c r="A710" s="3"/>
      <c r="B710" s="3"/>
      <c r="C710" s="3"/>
    </row>
    <row r="711" spans="1:3" ht="16" x14ac:dyDescent="0.2">
      <c r="A711" s="3"/>
      <c r="B711" s="3"/>
      <c r="C711" s="3"/>
    </row>
    <row r="712" spans="1:3" ht="16" x14ac:dyDescent="0.2">
      <c r="A712" s="3"/>
      <c r="B712" s="3"/>
      <c r="C712" s="3"/>
    </row>
    <row r="713" spans="1:3" ht="16" x14ac:dyDescent="0.2">
      <c r="A713" s="3"/>
      <c r="B713" s="3"/>
      <c r="C713" s="3"/>
    </row>
    <row r="714" spans="1:3" ht="16" x14ac:dyDescent="0.2">
      <c r="A714" s="3"/>
      <c r="B714" s="3"/>
      <c r="C714" s="3"/>
    </row>
    <row r="715" spans="1:3" ht="16" x14ac:dyDescent="0.2">
      <c r="A715" s="3"/>
      <c r="B715" s="3"/>
      <c r="C715" s="3"/>
    </row>
    <row r="716" spans="1:3" ht="16" x14ac:dyDescent="0.2">
      <c r="A716" s="3"/>
      <c r="B716" s="3"/>
      <c r="C716" s="3"/>
    </row>
    <row r="717" spans="1:3" ht="16" x14ac:dyDescent="0.2">
      <c r="A717" s="3"/>
      <c r="B717" s="3"/>
      <c r="C717" s="3"/>
    </row>
    <row r="718" spans="1:3" ht="16" x14ac:dyDescent="0.2">
      <c r="A718" s="3"/>
      <c r="B718" s="3"/>
      <c r="C718" s="3"/>
    </row>
    <row r="719" spans="1:3" ht="16" x14ac:dyDescent="0.2">
      <c r="A719" s="3"/>
      <c r="B719" s="3"/>
      <c r="C719" s="3"/>
    </row>
    <row r="720" spans="1:3" ht="16" x14ac:dyDescent="0.2">
      <c r="A720" s="3"/>
      <c r="B720" s="3"/>
      <c r="C720" s="3"/>
    </row>
    <row r="721" spans="1:3" ht="16" x14ac:dyDescent="0.2">
      <c r="A721" s="3"/>
      <c r="B721" s="3"/>
      <c r="C721" s="3"/>
    </row>
    <row r="722" spans="1:3" ht="16" x14ac:dyDescent="0.2">
      <c r="A722" s="3"/>
      <c r="B722" s="3"/>
      <c r="C722" s="3"/>
    </row>
    <row r="723" spans="1:3" ht="16" x14ac:dyDescent="0.2">
      <c r="A723" s="3"/>
      <c r="B723" s="3"/>
      <c r="C723" s="3"/>
    </row>
    <row r="724" spans="1:3" ht="16" x14ac:dyDescent="0.2">
      <c r="A724" s="3"/>
      <c r="B724" s="3"/>
      <c r="C724" s="3"/>
    </row>
    <row r="725" spans="1:3" ht="16" x14ac:dyDescent="0.2">
      <c r="A725" s="3"/>
      <c r="B725" s="3"/>
      <c r="C725" s="3"/>
    </row>
    <row r="726" spans="1:3" ht="16" x14ac:dyDescent="0.2">
      <c r="A726" s="3"/>
      <c r="B726" s="3"/>
      <c r="C726" s="3"/>
    </row>
    <row r="727" spans="1:3" ht="16" x14ac:dyDescent="0.2">
      <c r="A727" s="3"/>
      <c r="B727" s="3"/>
      <c r="C727" s="3"/>
    </row>
    <row r="728" spans="1:3" ht="16" x14ac:dyDescent="0.2">
      <c r="A728" s="3"/>
      <c r="B728" s="3"/>
      <c r="C728" s="3"/>
    </row>
    <row r="729" spans="1:3" ht="16" x14ac:dyDescent="0.2">
      <c r="A729" s="3"/>
      <c r="B729" s="3"/>
      <c r="C729" s="3"/>
    </row>
    <row r="730" spans="1:3" ht="16" x14ac:dyDescent="0.2">
      <c r="A730" s="3"/>
      <c r="B730" s="3"/>
      <c r="C730" s="3"/>
    </row>
    <row r="731" spans="1:3" ht="16" x14ac:dyDescent="0.2">
      <c r="A731" s="3"/>
      <c r="B731" s="3"/>
      <c r="C731" s="3"/>
    </row>
    <row r="732" spans="1:3" ht="16" x14ac:dyDescent="0.2">
      <c r="A732" s="3"/>
      <c r="B732" s="3"/>
      <c r="C732" s="3"/>
    </row>
    <row r="733" spans="1:3" ht="16" x14ac:dyDescent="0.2">
      <c r="A733" s="3"/>
      <c r="B733" s="3"/>
      <c r="C733" s="3"/>
    </row>
    <row r="734" spans="1:3" ht="16" x14ac:dyDescent="0.2">
      <c r="A734" s="3"/>
      <c r="B734" s="3"/>
      <c r="C734" s="3"/>
    </row>
    <row r="735" spans="1:3" ht="16" x14ac:dyDescent="0.2">
      <c r="A735" s="3"/>
      <c r="B735" s="3"/>
      <c r="C735" s="3"/>
    </row>
    <row r="736" spans="1:3" ht="16" x14ac:dyDescent="0.2">
      <c r="A736" s="3"/>
      <c r="B736" s="3"/>
      <c r="C736" s="3"/>
    </row>
    <row r="737" spans="1:3" ht="16" x14ac:dyDescent="0.2">
      <c r="A737" s="3"/>
      <c r="B737" s="3"/>
      <c r="C737" s="3"/>
    </row>
    <row r="738" spans="1:3" ht="16" x14ac:dyDescent="0.2">
      <c r="A738" s="3"/>
      <c r="B738" s="3"/>
      <c r="C738" s="3"/>
    </row>
    <row r="739" spans="1:3" ht="16" x14ac:dyDescent="0.2">
      <c r="A739" s="3"/>
      <c r="B739" s="3"/>
      <c r="C739" s="3"/>
    </row>
    <row r="740" spans="1:3" ht="16" x14ac:dyDescent="0.2">
      <c r="A740" s="3"/>
      <c r="B740" s="3"/>
      <c r="C740" s="3"/>
    </row>
    <row r="741" spans="1:3" ht="16" x14ac:dyDescent="0.2">
      <c r="A741" s="3"/>
      <c r="B741" s="3"/>
      <c r="C741" s="3"/>
    </row>
    <row r="742" spans="1:3" ht="16" x14ac:dyDescent="0.2">
      <c r="A742" s="3"/>
      <c r="B742" s="3"/>
      <c r="C742" s="3"/>
    </row>
    <row r="743" spans="1:3" ht="16" x14ac:dyDescent="0.2">
      <c r="A743" s="3"/>
      <c r="B743" s="3"/>
      <c r="C743" s="3"/>
    </row>
    <row r="744" spans="1:3" ht="16" x14ac:dyDescent="0.2">
      <c r="A744" s="3"/>
      <c r="B744" s="3"/>
      <c r="C744" s="3"/>
    </row>
    <row r="745" spans="1:3" ht="16" x14ac:dyDescent="0.2">
      <c r="A745" s="3"/>
      <c r="B745" s="3"/>
      <c r="C745" s="3"/>
    </row>
    <row r="746" spans="1:3" ht="16" x14ac:dyDescent="0.2">
      <c r="A746" s="3"/>
      <c r="B746" s="3"/>
      <c r="C746" s="3"/>
    </row>
    <row r="747" spans="1:3" ht="16" x14ac:dyDescent="0.2">
      <c r="A747" s="3"/>
      <c r="B747" s="3"/>
      <c r="C747" s="3"/>
    </row>
    <row r="748" spans="1:3" ht="16" x14ac:dyDescent="0.2">
      <c r="A748" s="3"/>
      <c r="B748" s="3"/>
      <c r="C748" s="3"/>
    </row>
    <row r="749" spans="1:3" ht="16" x14ac:dyDescent="0.2">
      <c r="A749" s="3"/>
      <c r="B749" s="3"/>
      <c r="C749" s="3"/>
    </row>
    <row r="750" spans="1:3" ht="16" x14ac:dyDescent="0.2">
      <c r="A750" s="3"/>
      <c r="B750" s="3"/>
      <c r="C750" s="3"/>
    </row>
    <row r="751" spans="1:3" ht="16" x14ac:dyDescent="0.2">
      <c r="A751" s="3"/>
      <c r="B751" s="3"/>
      <c r="C751" s="3"/>
    </row>
    <row r="752" spans="1:3" ht="16" x14ac:dyDescent="0.2">
      <c r="A752" s="3"/>
      <c r="B752" s="3"/>
      <c r="C752" s="3"/>
    </row>
    <row r="753" spans="1:3" ht="16" x14ac:dyDescent="0.2">
      <c r="A753" s="3"/>
      <c r="B753" s="3"/>
      <c r="C753" s="3"/>
    </row>
    <row r="754" spans="1:3" ht="16" x14ac:dyDescent="0.2">
      <c r="A754" s="3"/>
      <c r="B754" s="3"/>
      <c r="C754" s="3"/>
    </row>
    <row r="755" spans="1:3" ht="16" x14ac:dyDescent="0.2">
      <c r="A755" s="3"/>
      <c r="B755" s="3"/>
      <c r="C755" s="3"/>
    </row>
    <row r="756" spans="1:3" ht="16" x14ac:dyDescent="0.2">
      <c r="A756" s="3"/>
      <c r="B756" s="3"/>
      <c r="C756" s="3"/>
    </row>
    <row r="757" spans="1:3" ht="16" x14ac:dyDescent="0.2">
      <c r="A757" s="3"/>
      <c r="B757" s="3"/>
      <c r="C757" s="3"/>
    </row>
    <row r="758" spans="1:3" ht="16" x14ac:dyDescent="0.2">
      <c r="A758" s="3"/>
      <c r="B758" s="3"/>
      <c r="C758" s="3"/>
    </row>
    <row r="759" spans="1:3" ht="16" x14ac:dyDescent="0.2">
      <c r="A759" s="3"/>
      <c r="B759" s="3"/>
      <c r="C759" s="3"/>
    </row>
    <row r="760" spans="1:3" ht="16" x14ac:dyDescent="0.2">
      <c r="A760" s="3"/>
      <c r="B760" s="3"/>
      <c r="C760" s="3"/>
    </row>
    <row r="761" spans="1:3" ht="16" x14ac:dyDescent="0.2">
      <c r="A761" s="3"/>
      <c r="B761" s="3"/>
      <c r="C761" s="3"/>
    </row>
    <row r="762" spans="1:3" ht="16" x14ac:dyDescent="0.2">
      <c r="A762" s="3"/>
      <c r="B762" s="3"/>
      <c r="C762" s="3"/>
    </row>
    <row r="763" spans="1:3" ht="16" x14ac:dyDescent="0.2">
      <c r="A763" s="3"/>
      <c r="B763" s="3"/>
      <c r="C763" s="3"/>
    </row>
    <row r="764" spans="1:3" ht="16" x14ac:dyDescent="0.2">
      <c r="A764" s="3"/>
      <c r="B764" s="3"/>
      <c r="C764" s="3"/>
    </row>
    <row r="765" spans="1:3" ht="16" x14ac:dyDescent="0.2">
      <c r="A765" s="3"/>
      <c r="B765" s="3"/>
      <c r="C765" s="3"/>
    </row>
    <row r="766" spans="1:3" ht="16" x14ac:dyDescent="0.2">
      <c r="A766" s="3"/>
      <c r="B766" s="3"/>
      <c r="C766" s="3"/>
    </row>
    <row r="767" spans="1:3" ht="16" x14ac:dyDescent="0.2">
      <c r="A767" s="3"/>
      <c r="B767" s="3"/>
      <c r="C767" s="3"/>
    </row>
    <row r="768" spans="1:3" ht="16" x14ac:dyDescent="0.2">
      <c r="A768" s="3"/>
      <c r="B768" s="3"/>
      <c r="C768" s="3"/>
    </row>
    <row r="769" spans="1:3" ht="16" x14ac:dyDescent="0.2">
      <c r="A769" s="3"/>
      <c r="B769" s="3"/>
      <c r="C769" s="3"/>
    </row>
    <row r="770" spans="1:3" ht="16" x14ac:dyDescent="0.2">
      <c r="A770" s="3"/>
      <c r="B770" s="3"/>
      <c r="C770" s="3"/>
    </row>
    <row r="771" spans="1:3" ht="16" x14ac:dyDescent="0.2">
      <c r="A771" s="3"/>
      <c r="B771" s="3"/>
      <c r="C771" s="3"/>
    </row>
    <row r="772" spans="1:3" ht="16" x14ac:dyDescent="0.2">
      <c r="A772" s="3"/>
      <c r="B772" s="3"/>
      <c r="C772" s="3"/>
    </row>
    <row r="773" spans="1:3" ht="16" x14ac:dyDescent="0.2">
      <c r="A773" s="3"/>
      <c r="B773" s="3"/>
      <c r="C773" s="3"/>
    </row>
    <row r="774" spans="1:3" ht="16" x14ac:dyDescent="0.2">
      <c r="A774" s="3"/>
      <c r="B774" s="3"/>
      <c r="C774" s="3"/>
    </row>
    <row r="775" spans="1:3" ht="16" x14ac:dyDescent="0.2">
      <c r="A775" s="3"/>
      <c r="B775" s="3"/>
      <c r="C775" s="3"/>
    </row>
    <row r="776" spans="1:3" ht="16" x14ac:dyDescent="0.2">
      <c r="A776" s="3"/>
      <c r="B776" s="3"/>
      <c r="C776" s="3"/>
    </row>
    <row r="777" spans="1:3" ht="16" x14ac:dyDescent="0.2">
      <c r="A777" s="3"/>
      <c r="B777" s="3"/>
      <c r="C777" s="3"/>
    </row>
    <row r="778" spans="1:3" ht="16" x14ac:dyDescent="0.2">
      <c r="A778" s="3"/>
      <c r="B778" s="3"/>
      <c r="C778" s="3"/>
    </row>
    <row r="779" spans="1:3" ht="16" x14ac:dyDescent="0.2">
      <c r="A779" s="3"/>
      <c r="B779" s="3"/>
      <c r="C779" s="3"/>
    </row>
    <row r="780" spans="1:3" ht="16" x14ac:dyDescent="0.2">
      <c r="A780" s="3"/>
      <c r="B780" s="3"/>
      <c r="C780" s="3"/>
    </row>
    <row r="781" spans="1:3" ht="16" x14ac:dyDescent="0.2">
      <c r="A781" s="3"/>
      <c r="B781" s="3"/>
      <c r="C781" s="3"/>
    </row>
    <row r="782" spans="1:3" ht="16" x14ac:dyDescent="0.2">
      <c r="A782" s="3"/>
      <c r="B782" s="3"/>
      <c r="C782" s="3"/>
    </row>
    <row r="783" spans="1:3" ht="16" x14ac:dyDescent="0.2">
      <c r="A783" s="3"/>
      <c r="B783" s="3"/>
      <c r="C783" s="3"/>
    </row>
    <row r="784" spans="1:3" ht="16" x14ac:dyDescent="0.2">
      <c r="A784" s="3"/>
      <c r="B784" s="3"/>
      <c r="C784" s="3"/>
    </row>
    <row r="785" spans="1:3" ht="16" x14ac:dyDescent="0.2">
      <c r="A785" s="3"/>
      <c r="B785" s="3"/>
      <c r="C785" s="3"/>
    </row>
    <row r="786" spans="1:3" ht="16" x14ac:dyDescent="0.2">
      <c r="A786" s="3"/>
      <c r="B786" s="3"/>
      <c r="C786" s="3"/>
    </row>
    <row r="787" spans="1:3" ht="16" x14ac:dyDescent="0.2">
      <c r="A787" s="3"/>
      <c r="B787" s="3"/>
      <c r="C787" s="3"/>
    </row>
    <row r="788" spans="1:3" ht="16" x14ac:dyDescent="0.2">
      <c r="A788" s="3"/>
      <c r="B788" s="3"/>
      <c r="C788" s="3"/>
    </row>
    <row r="789" spans="1:3" ht="16" x14ac:dyDescent="0.2">
      <c r="A789" s="3"/>
      <c r="B789" s="3"/>
      <c r="C789" s="3"/>
    </row>
    <row r="790" spans="1:3" ht="16" x14ac:dyDescent="0.2">
      <c r="A790" s="3"/>
      <c r="B790" s="3"/>
      <c r="C790" s="3"/>
    </row>
    <row r="791" spans="1:3" ht="16" x14ac:dyDescent="0.2">
      <c r="A791" s="3"/>
      <c r="B791" s="3"/>
      <c r="C791" s="3"/>
    </row>
    <row r="792" spans="1:3" ht="16" x14ac:dyDescent="0.2">
      <c r="A792" s="3"/>
      <c r="B792" s="3"/>
      <c r="C792" s="3"/>
    </row>
    <row r="793" spans="1:3" ht="16" x14ac:dyDescent="0.2">
      <c r="A793" s="3"/>
      <c r="B793" s="3"/>
      <c r="C793" s="3"/>
    </row>
    <row r="794" spans="1:3" ht="16" x14ac:dyDescent="0.2">
      <c r="A794" s="3"/>
      <c r="B794" s="3"/>
      <c r="C794" s="3"/>
    </row>
    <row r="795" spans="1:3" ht="16" x14ac:dyDescent="0.2">
      <c r="A795" s="3"/>
      <c r="B795" s="3"/>
      <c r="C795" s="3"/>
    </row>
    <row r="796" spans="1:3" ht="16" x14ac:dyDescent="0.2">
      <c r="A796" s="3"/>
      <c r="B796" s="3"/>
      <c r="C796" s="3"/>
    </row>
    <row r="797" spans="1:3" ht="16" x14ac:dyDescent="0.2">
      <c r="A797" s="3"/>
      <c r="B797" s="3"/>
      <c r="C797" s="3"/>
    </row>
    <row r="798" spans="1:3" ht="16" x14ac:dyDescent="0.2">
      <c r="A798" s="3"/>
      <c r="B798" s="3"/>
      <c r="C798" s="3"/>
    </row>
    <row r="799" spans="1:3" ht="16" x14ac:dyDescent="0.2">
      <c r="A799" s="3"/>
      <c r="B799" s="3"/>
      <c r="C799" s="3"/>
    </row>
    <row r="800" spans="1:3" ht="16" x14ac:dyDescent="0.2">
      <c r="A800" s="3"/>
      <c r="B800" s="3"/>
      <c r="C800" s="3"/>
    </row>
    <row r="801" spans="1:3" ht="16" x14ac:dyDescent="0.2">
      <c r="A801" s="3"/>
      <c r="B801" s="3"/>
      <c r="C801" s="3"/>
    </row>
    <row r="802" spans="1:3" ht="16" x14ac:dyDescent="0.2">
      <c r="A802" s="3"/>
      <c r="B802" s="3"/>
      <c r="C802" s="3"/>
    </row>
    <row r="803" spans="1:3" ht="16" x14ac:dyDescent="0.2">
      <c r="A803" s="3"/>
      <c r="B803" s="3"/>
      <c r="C803" s="3"/>
    </row>
    <row r="804" spans="1:3" ht="16" x14ac:dyDescent="0.2">
      <c r="A804" s="3"/>
      <c r="B804" s="3"/>
      <c r="C804" s="3"/>
    </row>
    <row r="805" spans="1:3" ht="16" x14ac:dyDescent="0.2">
      <c r="A805" s="3"/>
      <c r="B805" s="3"/>
      <c r="C805" s="3"/>
    </row>
    <row r="806" spans="1:3" ht="16" x14ac:dyDescent="0.2">
      <c r="A806" s="3"/>
      <c r="B806" s="3"/>
      <c r="C806" s="3"/>
    </row>
    <row r="807" spans="1:3" ht="16" x14ac:dyDescent="0.2">
      <c r="A807" s="3"/>
      <c r="B807" s="3"/>
      <c r="C807" s="3"/>
    </row>
    <row r="808" spans="1:3" ht="16" x14ac:dyDescent="0.2">
      <c r="A808" s="3"/>
      <c r="B808" s="3"/>
      <c r="C808" s="3"/>
    </row>
    <row r="809" spans="1:3" ht="16" x14ac:dyDescent="0.2">
      <c r="A809" s="3"/>
      <c r="B809" s="3"/>
      <c r="C809" s="3"/>
    </row>
    <row r="810" spans="1:3" ht="16" x14ac:dyDescent="0.2">
      <c r="A810" s="3"/>
      <c r="B810" s="3"/>
      <c r="C810" s="3"/>
    </row>
    <row r="811" spans="1:3" ht="16" x14ac:dyDescent="0.2">
      <c r="A811" s="3"/>
      <c r="B811" s="3"/>
      <c r="C811" s="3"/>
    </row>
    <row r="812" spans="1:3" ht="16" x14ac:dyDescent="0.2">
      <c r="A812" s="3"/>
      <c r="B812" s="3"/>
      <c r="C812" s="3"/>
    </row>
    <row r="813" spans="1:3" ht="16" x14ac:dyDescent="0.2">
      <c r="A813" s="3"/>
      <c r="B813" s="3"/>
      <c r="C813" s="3"/>
    </row>
    <row r="814" spans="1:3" ht="16" x14ac:dyDescent="0.2">
      <c r="A814" s="3"/>
      <c r="B814" s="3"/>
      <c r="C814" s="3"/>
    </row>
    <row r="815" spans="1:3" ht="16" x14ac:dyDescent="0.2">
      <c r="A815" s="3"/>
      <c r="B815" s="3"/>
      <c r="C815" s="3"/>
    </row>
    <row r="816" spans="1:3" ht="16" x14ac:dyDescent="0.2">
      <c r="A816" s="3"/>
      <c r="B816" s="3"/>
      <c r="C816" s="3"/>
    </row>
    <row r="817" spans="1:3" ht="16" x14ac:dyDescent="0.2">
      <c r="A817" s="3"/>
      <c r="B817" s="3"/>
      <c r="C817" s="3"/>
    </row>
    <row r="818" spans="1:3" ht="16" x14ac:dyDescent="0.2">
      <c r="A818" s="3"/>
      <c r="B818" s="3"/>
      <c r="C818" s="3"/>
    </row>
    <row r="819" spans="1:3" ht="16" x14ac:dyDescent="0.2">
      <c r="A819" s="3"/>
      <c r="B819" s="3"/>
      <c r="C819" s="3"/>
    </row>
    <row r="820" spans="1:3" ht="16" x14ac:dyDescent="0.2">
      <c r="A820" s="3"/>
      <c r="B820" s="3"/>
      <c r="C820" s="3"/>
    </row>
    <row r="821" spans="1:3" ht="16" x14ac:dyDescent="0.2">
      <c r="A821" s="3"/>
      <c r="B821" s="3"/>
      <c r="C821" s="3"/>
    </row>
    <row r="822" spans="1:3" ht="16" x14ac:dyDescent="0.2">
      <c r="A822" s="3"/>
      <c r="B822" s="3"/>
      <c r="C822" s="3"/>
    </row>
    <row r="823" spans="1:3" ht="16" x14ac:dyDescent="0.2">
      <c r="A823" s="3"/>
      <c r="B823" s="3"/>
      <c r="C823" s="3"/>
    </row>
    <row r="824" spans="1:3" ht="16" x14ac:dyDescent="0.2">
      <c r="A824" s="3"/>
      <c r="B824" s="3"/>
      <c r="C824" s="3"/>
    </row>
    <row r="825" spans="1:3" ht="16" x14ac:dyDescent="0.2">
      <c r="A825" s="3"/>
      <c r="B825" s="3"/>
      <c r="C825" s="3"/>
    </row>
    <row r="826" spans="1:3" ht="16" x14ac:dyDescent="0.2">
      <c r="A826" s="3"/>
      <c r="B826" s="3"/>
      <c r="C826" s="3"/>
    </row>
    <row r="827" spans="1:3" ht="16" x14ac:dyDescent="0.2">
      <c r="A827" s="3"/>
      <c r="B827" s="3"/>
      <c r="C827" s="3"/>
    </row>
    <row r="828" spans="1:3" ht="16" x14ac:dyDescent="0.2">
      <c r="A828" s="3"/>
      <c r="B828" s="3"/>
      <c r="C828" s="3"/>
    </row>
    <row r="829" spans="1:3" ht="16" x14ac:dyDescent="0.2">
      <c r="A829" s="3"/>
      <c r="B829" s="3"/>
      <c r="C829" s="3"/>
    </row>
    <row r="830" spans="1:3" ht="16" x14ac:dyDescent="0.2">
      <c r="A830" s="3"/>
      <c r="B830" s="3"/>
      <c r="C830" s="3"/>
    </row>
    <row r="831" spans="1:3" ht="16" x14ac:dyDescent="0.2">
      <c r="A831" s="3"/>
      <c r="B831" s="3"/>
      <c r="C831" s="3"/>
    </row>
    <row r="832" spans="1:3" ht="16" x14ac:dyDescent="0.2">
      <c r="A832" s="3"/>
      <c r="B832" s="3"/>
      <c r="C832" s="3"/>
    </row>
    <row r="833" spans="1:3" ht="16" x14ac:dyDescent="0.2">
      <c r="A833" s="3"/>
      <c r="B833" s="3"/>
      <c r="C833" s="3"/>
    </row>
    <row r="834" spans="1:3" ht="16" x14ac:dyDescent="0.2">
      <c r="A834" s="3"/>
      <c r="B834" s="3"/>
      <c r="C834" s="3"/>
    </row>
    <row r="835" spans="1:3" ht="16" x14ac:dyDescent="0.2">
      <c r="A835" s="3"/>
      <c r="B835" s="3"/>
      <c r="C835" s="3"/>
    </row>
    <row r="836" spans="1:3" ht="16" x14ac:dyDescent="0.2">
      <c r="A836" s="3"/>
      <c r="B836" s="3"/>
      <c r="C836" s="3"/>
    </row>
    <row r="837" spans="1:3" ht="16" x14ac:dyDescent="0.2">
      <c r="A837" s="3"/>
      <c r="B837" s="3"/>
      <c r="C837" s="3"/>
    </row>
    <row r="838" spans="1:3" ht="16" x14ac:dyDescent="0.2">
      <c r="A838" s="3"/>
      <c r="B838" s="3"/>
      <c r="C838" s="3"/>
    </row>
    <row r="839" spans="1:3" ht="16" x14ac:dyDescent="0.2">
      <c r="A839" s="3"/>
      <c r="B839" s="3"/>
      <c r="C839" s="3"/>
    </row>
    <row r="840" spans="1:3" ht="16" x14ac:dyDescent="0.2">
      <c r="A840" s="3"/>
      <c r="B840" s="3"/>
      <c r="C840" s="3"/>
    </row>
    <row r="841" spans="1:3" ht="16" x14ac:dyDescent="0.2">
      <c r="A841" s="3"/>
      <c r="B841" s="3"/>
      <c r="C841" s="3"/>
    </row>
    <row r="842" spans="1:3" ht="16" x14ac:dyDescent="0.2">
      <c r="A842" s="3"/>
      <c r="B842" s="3"/>
      <c r="C842" s="3"/>
    </row>
    <row r="843" spans="1:3" ht="16" x14ac:dyDescent="0.2">
      <c r="A843" s="3"/>
      <c r="B843" s="3"/>
      <c r="C843" s="3"/>
    </row>
    <row r="844" spans="1:3" ht="16" x14ac:dyDescent="0.2">
      <c r="A844" s="3"/>
      <c r="B844" s="3"/>
      <c r="C844" s="3"/>
    </row>
    <row r="845" spans="1:3" ht="16" x14ac:dyDescent="0.2">
      <c r="A845" s="3"/>
      <c r="B845" s="3"/>
      <c r="C845" s="3"/>
    </row>
    <row r="846" spans="1:3" ht="16" x14ac:dyDescent="0.2">
      <c r="A846" s="3"/>
      <c r="B846" s="3"/>
      <c r="C846" s="3"/>
    </row>
    <row r="847" spans="1:3" ht="16" x14ac:dyDescent="0.2">
      <c r="A847" s="3"/>
      <c r="B847" s="3"/>
      <c r="C847" s="3"/>
    </row>
    <row r="848" spans="1:3" ht="16" x14ac:dyDescent="0.2">
      <c r="A848" s="3"/>
      <c r="B848" s="3"/>
      <c r="C848" s="3"/>
    </row>
    <row r="849" spans="1:3" ht="16" x14ac:dyDescent="0.2">
      <c r="A849" s="3"/>
      <c r="B849" s="3"/>
      <c r="C849" s="3"/>
    </row>
    <row r="850" spans="1:3" ht="16" x14ac:dyDescent="0.2">
      <c r="A850" s="3"/>
      <c r="B850" s="3"/>
      <c r="C850" s="3"/>
    </row>
    <row r="851" spans="1:3" ht="16" x14ac:dyDescent="0.2">
      <c r="A851" s="3"/>
      <c r="B851" s="3"/>
      <c r="C851" s="3"/>
    </row>
    <row r="852" spans="1:3" ht="16" x14ac:dyDescent="0.2">
      <c r="A852" s="3"/>
      <c r="B852" s="3"/>
      <c r="C852" s="3"/>
    </row>
    <row r="853" spans="1:3" ht="16" x14ac:dyDescent="0.2">
      <c r="A853" s="3"/>
      <c r="B853" s="3"/>
      <c r="C853" s="3"/>
    </row>
    <row r="854" spans="1:3" ht="16" x14ac:dyDescent="0.2">
      <c r="A854" s="3"/>
      <c r="B854" s="3"/>
      <c r="C854" s="3"/>
    </row>
    <row r="855" spans="1:3" ht="16" x14ac:dyDescent="0.2">
      <c r="A855" s="3"/>
      <c r="B855" s="3"/>
      <c r="C855" s="3"/>
    </row>
    <row r="856" spans="1:3" ht="16" x14ac:dyDescent="0.2">
      <c r="A856" s="3"/>
      <c r="B856" s="3"/>
      <c r="C856" s="3"/>
    </row>
    <row r="857" spans="1:3" ht="16" x14ac:dyDescent="0.2">
      <c r="A857" s="3"/>
      <c r="B857" s="3"/>
      <c r="C857" s="3"/>
    </row>
    <row r="858" spans="1:3" ht="16" x14ac:dyDescent="0.2">
      <c r="A858" s="3"/>
      <c r="B858" s="3"/>
      <c r="C858" s="3"/>
    </row>
    <row r="859" spans="1:3" ht="16" x14ac:dyDescent="0.2">
      <c r="A859" s="3"/>
      <c r="B859" s="3"/>
      <c r="C859" s="3"/>
    </row>
    <row r="860" spans="1:3" ht="16" x14ac:dyDescent="0.2">
      <c r="A860" s="3"/>
      <c r="B860" s="3"/>
      <c r="C860" s="3"/>
    </row>
    <row r="861" spans="1:3" ht="16" x14ac:dyDescent="0.2">
      <c r="A861" s="3"/>
      <c r="B861" s="3"/>
      <c r="C861" s="3"/>
    </row>
    <row r="862" spans="1:3" ht="16" x14ac:dyDescent="0.2">
      <c r="A862" s="3"/>
      <c r="B862" s="3"/>
      <c r="C862" s="3"/>
    </row>
    <row r="863" spans="1:3" ht="16" x14ac:dyDescent="0.2">
      <c r="A863" s="3"/>
      <c r="B863" s="3"/>
      <c r="C863" s="3"/>
    </row>
    <row r="864" spans="1:3" ht="16" x14ac:dyDescent="0.2">
      <c r="A864" s="3"/>
      <c r="B864" s="3"/>
      <c r="C864" s="3"/>
    </row>
    <row r="865" spans="1:3" ht="16" x14ac:dyDescent="0.2">
      <c r="A865" s="3"/>
      <c r="B865" s="3"/>
      <c r="C865" s="3"/>
    </row>
    <row r="866" spans="1:3" ht="16" x14ac:dyDescent="0.2">
      <c r="A866" s="3"/>
      <c r="B866" s="3"/>
      <c r="C866" s="3"/>
    </row>
    <row r="867" spans="1:3" ht="16" x14ac:dyDescent="0.2">
      <c r="A867" s="3"/>
      <c r="B867" s="3"/>
      <c r="C867" s="3"/>
    </row>
    <row r="868" spans="1:3" ht="16" x14ac:dyDescent="0.2">
      <c r="A868" s="3"/>
      <c r="B868" s="3"/>
      <c r="C868" s="3"/>
    </row>
    <row r="869" spans="1:3" ht="16" x14ac:dyDescent="0.2">
      <c r="A869" s="3"/>
      <c r="B869" s="3"/>
      <c r="C869" s="3"/>
    </row>
    <row r="870" spans="1:3" ht="16" x14ac:dyDescent="0.2">
      <c r="A870" s="3"/>
      <c r="B870" s="3"/>
      <c r="C870" s="3"/>
    </row>
    <row r="871" spans="1:3" ht="16" x14ac:dyDescent="0.2">
      <c r="A871" s="3"/>
      <c r="B871" s="3"/>
      <c r="C871" s="3"/>
    </row>
    <row r="872" spans="1:3" ht="16" x14ac:dyDescent="0.2">
      <c r="A872" s="3"/>
      <c r="B872" s="3"/>
      <c r="C872" s="3"/>
    </row>
    <row r="873" spans="1:3" ht="16" x14ac:dyDescent="0.2">
      <c r="A873" s="3"/>
      <c r="B873" s="3"/>
      <c r="C873" s="3"/>
    </row>
    <row r="874" spans="1:3" ht="16" x14ac:dyDescent="0.2">
      <c r="A874" s="3"/>
      <c r="B874" s="3"/>
      <c r="C874" s="3"/>
    </row>
    <row r="875" spans="1:3" ht="16" x14ac:dyDescent="0.2">
      <c r="A875" s="3"/>
      <c r="B875" s="3"/>
      <c r="C875" s="3"/>
    </row>
    <row r="876" spans="1:3" ht="16" x14ac:dyDescent="0.2">
      <c r="A876" s="3"/>
      <c r="B876" s="3"/>
      <c r="C876" s="3"/>
    </row>
    <row r="877" spans="1:3" ht="16" x14ac:dyDescent="0.2">
      <c r="A877" s="3"/>
      <c r="B877" s="3"/>
      <c r="C877" s="3"/>
    </row>
    <row r="878" spans="1:3" ht="16" x14ac:dyDescent="0.2">
      <c r="A878" s="3"/>
      <c r="B878" s="3"/>
      <c r="C878" s="3"/>
    </row>
    <row r="879" spans="1:3" ht="16" x14ac:dyDescent="0.2">
      <c r="A879" s="3"/>
      <c r="B879" s="3"/>
      <c r="C879" s="3"/>
    </row>
    <row r="880" spans="1:3" ht="16" x14ac:dyDescent="0.2">
      <c r="A880" s="3"/>
      <c r="B880" s="3"/>
      <c r="C880" s="3"/>
    </row>
    <row r="881" spans="1:3" ht="16" x14ac:dyDescent="0.2">
      <c r="A881" s="3"/>
      <c r="B881" s="3"/>
      <c r="C881" s="3"/>
    </row>
    <row r="882" spans="1:3" ht="16" x14ac:dyDescent="0.2">
      <c r="A882" s="3"/>
      <c r="B882" s="3"/>
      <c r="C882" s="3"/>
    </row>
    <row r="883" spans="1:3" ht="16" x14ac:dyDescent="0.2">
      <c r="A883" s="3"/>
      <c r="B883" s="3"/>
      <c r="C883" s="3"/>
    </row>
    <row r="884" spans="1:3" ht="16" x14ac:dyDescent="0.2">
      <c r="A884" s="3"/>
      <c r="B884" s="3"/>
      <c r="C884" s="3"/>
    </row>
    <row r="885" spans="1:3" ht="16" x14ac:dyDescent="0.2">
      <c r="A885" s="3"/>
      <c r="B885" s="3"/>
      <c r="C885" s="3"/>
    </row>
    <row r="886" spans="1:3" ht="16" x14ac:dyDescent="0.2">
      <c r="A886" s="3"/>
      <c r="B886" s="3"/>
      <c r="C886" s="3"/>
    </row>
    <row r="887" spans="1:3" ht="16" x14ac:dyDescent="0.2">
      <c r="A887" s="3"/>
      <c r="B887" s="3"/>
      <c r="C887" s="3"/>
    </row>
    <row r="888" spans="1:3" ht="16" x14ac:dyDescent="0.2">
      <c r="A888" s="3"/>
      <c r="B888" s="3"/>
      <c r="C888" s="3"/>
    </row>
    <row r="889" spans="1:3" ht="16" x14ac:dyDescent="0.2">
      <c r="A889" s="3"/>
      <c r="B889" s="3"/>
      <c r="C889" s="3"/>
    </row>
    <row r="890" spans="1:3" ht="16" x14ac:dyDescent="0.2">
      <c r="A890" s="3"/>
      <c r="B890" s="3"/>
      <c r="C890" s="3"/>
    </row>
    <row r="891" spans="1:3" ht="16" x14ac:dyDescent="0.2">
      <c r="A891" s="3"/>
      <c r="B891" s="3"/>
      <c r="C891" s="3"/>
    </row>
    <row r="892" spans="1:3" ht="16" x14ac:dyDescent="0.2">
      <c r="A892" s="3"/>
      <c r="B892" s="3"/>
      <c r="C892" s="3"/>
    </row>
    <row r="893" spans="1:3" ht="16" x14ac:dyDescent="0.2">
      <c r="A893" s="3"/>
      <c r="B893" s="3"/>
      <c r="C893" s="3"/>
    </row>
    <row r="894" spans="1:3" ht="16" x14ac:dyDescent="0.2">
      <c r="A894" s="3"/>
      <c r="B894" s="3"/>
      <c r="C894" s="3"/>
    </row>
    <row r="895" spans="1:3" ht="16" x14ac:dyDescent="0.2">
      <c r="A895" s="3"/>
      <c r="B895" s="3"/>
      <c r="C895" s="3"/>
    </row>
    <row r="896" spans="1:3" ht="16" x14ac:dyDescent="0.2">
      <c r="A896" s="3"/>
      <c r="B896" s="3"/>
      <c r="C896" s="3"/>
    </row>
    <row r="897" spans="1:3" ht="16" x14ac:dyDescent="0.2">
      <c r="A897" s="3"/>
      <c r="B897" s="3"/>
      <c r="C897" s="3"/>
    </row>
    <row r="898" spans="1:3" ht="16" x14ac:dyDescent="0.2">
      <c r="A898" s="3"/>
      <c r="B898" s="3"/>
      <c r="C898" s="3"/>
    </row>
    <row r="899" spans="1:3" ht="16" x14ac:dyDescent="0.2">
      <c r="A899" s="3"/>
      <c r="B899" s="3"/>
      <c r="C899" s="3"/>
    </row>
    <row r="900" spans="1:3" ht="16" x14ac:dyDescent="0.2">
      <c r="A900" s="3"/>
      <c r="B900" s="3"/>
      <c r="C900" s="3"/>
    </row>
    <row r="901" spans="1:3" ht="16" x14ac:dyDescent="0.2">
      <c r="A901" s="3"/>
      <c r="B901" s="3"/>
      <c r="C901" s="3"/>
    </row>
    <row r="902" spans="1:3" ht="16" x14ac:dyDescent="0.2">
      <c r="A902" s="3"/>
      <c r="B902" s="3"/>
      <c r="C902" s="3"/>
    </row>
    <row r="903" spans="1:3" ht="16" x14ac:dyDescent="0.2">
      <c r="A903" s="3"/>
      <c r="B903" s="3"/>
      <c r="C903" s="3"/>
    </row>
    <row r="904" spans="1:3" ht="16" x14ac:dyDescent="0.2">
      <c r="A904" s="3"/>
      <c r="B904" s="3"/>
      <c r="C904" s="3"/>
    </row>
    <row r="905" spans="1:3" ht="16" x14ac:dyDescent="0.2">
      <c r="A905" s="3"/>
      <c r="B905" s="3"/>
      <c r="C905" s="3"/>
    </row>
    <row r="906" spans="1:3" ht="16" x14ac:dyDescent="0.2">
      <c r="A906" s="3"/>
      <c r="B906" s="3"/>
      <c r="C906" s="3"/>
    </row>
    <row r="907" spans="1:3" ht="16" x14ac:dyDescent="0.2">
      <c r="A907" s="3"/>
      <c r="B907" s="3"/>
      <c r="C907" s="3"/>
    </row>
    <row r="908" spans="1:3" ht="16" x14ac:dyDescent="0.2">
      <c r="A908" s="3"/>
      <c r="B908" s="3"/>
      <c r="C908" s="3"/>
    </row>
    <row r="909" spans="1:3" ht="16" x14ac:dyDescent="0.2">
      <c r="A909" s="3"/>
      <c r="B909" s="3"/>
      <c r="C909" s="3"/>
    </row>
    <row r="910" spans="1:3" ht="16" x14ac:dyDescent="0.2">
      <c r="A910" s="3"/>
      <c r="B910" s="3"/>
      <c r="C910" s="3"/>
    </row>
    <row r="911" spans="1:3" ht="16" x14ac:dyDescent="0.2">
      <c r="A911" s="3"/>
      <c r="B911" s="3"/>
      <c r="C911" s="3"/>
    </row>
    <row r="912" spans="1:3" ht="16" x14ac:dyDescent="0.2">
      <c r="A912" s="3"/>
      <c r="B912" s="3"/>
      <c r="C912" s="3"/>
    </row>
    <row r="913" spans="1:3" ht="16" x14ac:dyDescent="0.2">
      <c r="A913" s="3"/>
      <c r="B913" s="3"/>
      <c r="C913" s="3"/>
    </row>
    <row r="914" spans="1:3" ht="16" x14ac:dyDescent="0.2">
      <c r="A914" s="3"/>
      <c r="B914" s="3"/>
      <c r="C914" s="3"/>
    </row>
    <row r="915" spans="1:3" ht="16" x14ac:dyDescent="0.2">
      <c r="A915" s="3"/>
      <c r="B915" s="3"/>
      <c r="C915" s="3"/>
    </row>
    <row r="916" spans="1:3" ht="16" x14ac:dyDescent="0.2">
      <c r="A916" s="3"/>
      <c r="B916" s="3"/>
      <c r="C916" s="3"/>
    </row>
    <row r="917" spans="1:3" ht="16" x14ac:dyDescent="0.2">
      <c r="A917" s="3"/>
      <c r="B917" s="3"/>
      <c r="C917" s="3"/>
    </row>
    <row r="918" spans="1:3" ht="16" x14ac:dyDescent="0.2">
      <c r="A918" s="3"/>
      <c r="B918" s="3"/>
      <c r="C918" s="3"/>
    </row>
    <row r="919" spans="1:3" ht="16" x14ac:dyDescent="0.2">
      <c r="A919" s="3"/>
      <c r="B919" s="3"/>
      <c r="C919" s="3"/>
    </row>
    <row r="920" spans="1:3" ht="16" x14ac:dyDescent="0.2">
      <c r="A920" s="3"/>
      <c r="B920" s="3"/>
      <c r="C920" s="3"/>
    </row>
    <row r="921" spans="1:3" ht="16" x14ac:dyDescent="0.2">
      <c r="A921" s="3"/>
      <c r="B921" s="3"/>
      <c r="C921" s="3"/>
    </row>
    <row r="922" spans="1:3" ht="16" x14ac:dyDescent="0.2">
      <c r="A922" s="3"/>
      <c r="B922" s="3"/>
      <c r="C922" s="3"/>
    </row>
    <row r="923" spans="1:3" ht="16" x14ac:dyDescent="0.2">
      <c r="A923" s="3"/>
      <c r="B923" s="3"/>
      <c r="C923" s="3"/>
    </row>
    <row r="924" spans="1:3" ht="16" x14ac:dyDescent="0.2">
      <c r="A924" s="3"/>
      <c r="B924" s="3"/>
      <c r="C924" s="3"/>
    </row>
    <row r="925" spans="1:3" ht="16" x14ac:dyDescent="0.2">
      <c r="A925" s="3"/>
      <c r="B925" s="3"/>
      <c r="C925" s="3"/>
    </row>
    <row r="926" spans="1:3" ht="16" x14ac:dyDescent="0.2">
      <c r="A926" s="3"/>
      <c r="B926" s="3"/>
      <c r="C926" s="3"/>
    </row>
    <row r="927" spans="1:3" ht="16" x14ac:dyDescent="0.2">
      <c r="A927" s="3"/>
      <c r="B927" s="3"/>
      <c r="C927" s="3"/>
    </row>
    <row r="928" spans="1:3" ht="16" x14ac:dyDescent="0.2">
      <c r="A928" s="3"/>
      <c r="B928" s="3"/>
      <c r="C928" s="3"/>
    </row>
    <row r="929" spans="1:3" ht="16" x14ac:dyDescent="0.2">
      <c r="A929" s="3"/>
      <c r="B929" s="3"/>
      <c r="C929" s="3"/>
    </row>
    <row r="930" spans="1:3" ht="16" x14ac:dyDescent="0.2">
      <c r="A930" s="3"/>
      <c r="B930" s="3"/>
      <c r="C930" s="3"/>
    </row>
    <row r="931" spans="1:3" ht="16" x14ac:dyDescent="0.2">
      <c r="A931" s="3"/>
      <c r="B931" s="3"/>
      <c r="C931" s="3"/>
    </row>
    <row r="932" spans="1:3" ht="16" x14ac:dyDescent="0.2">
      <c r="A932" s="3"/>
      <c r="B932" s="3"/>
      <c r="C932" s="3"/>
    </row>
    <row r="933" spans="1:3" ht="16" x14ac:dyDescent="0.2">
      <c r="A933" s="3"/>
      <c r="B933" s="3"/>
      <c r="C933" s="3"/>
    </row>
    <row r="934" spans="1:3" ht="16" x14ac:dyDescent="0.2">
      <c r="A934" s="3"/>
      <c r="B934" s="3"/>
      <c r="C934" s="3"/>
    </row>
    <row r="935" spans="1:3" ht="16" x14ac:dyDescent="0.2">
      <c r="A935" s="3"/>
      <c r="B935" s="3"/>
      <c r="C935" s="3"/>
    </row>
    <row r="936" spans="1:3" ht="16" x14ac:dyDescent="0.2">
      <c r="A936" s="3"/>
      <c r="B936" s="3"/>
      <c r="C936" s="3"/>
    </row>
    <row r="937" spans="1:3" ht="16" x14ac:dyDescent="0.2">
      <c r="A937" s="3"/>
      <c r="B937" s="3"/>
      <c r="C937" s="3"/>
    </row>
    <row r="938" spans="1:3" ht="16" x14ac:dyDescent="0.2">
      <c r="A938" s="3"/>
      <c r="B938" s="3"/>
      <c r="C938" s="3"/>
    </row>
    <row r="939" spans="1:3" ht="16" x14ac:dyDescent="0.2">
      <c r="A939" s="3"/>
      <c r="B939" s="3"/>
      <c r="C939" s="3"/>
    </row>
    <row r="940" spans="1:3" ht="16" x14ac:dyDescent="0.2">
      <c r="A940" s="3"/>
      <c r="B940" s="3"/>
      <c r="C940" s="3"/>
    </row>
    <row r="941" spans="1:3" ht="16" x14ac:dyDescent="0.2">
      <c r="A941" s="3"/>
      <c r="B941" s="3"/>
      <c r="C941" s="3"/>
    </row>
    <row r="942" spans="1:3" ht="16" x14ac:dyDescent="0.2">
      <c r="A942" s="3"/>
      <c r="B942" s="3"/>
      <c r="C942" s="3"/>
    </row>
    <row r="943" spans="1:3" ht="16" x14ac:dyDescent="0.2">
      <c r="A943" s="3"/>
      <c r="B943" s="3"/>
      <c r="C943" s="3"/>
    </row>
    <row r="944" spans="1:3" ht="16" x14ac:dyDescent="0.2">
      <c r="A944" s="3"/>
      <c r="B944" s="3"/>
      <c r="C944" s="3"/>
    </row>
    <row r="945" spans="1:3" ht="16" x14ac:dyDescent="0.2">
      <c r="A945" s="3"/>
      <c r="B945" s="3"/>
      <c r="C945" s="3"/>
    </row>
    <row r="946" spans="1:3" ht="16" x14ac:dyDescent="0.2">
      <c r="A946" s="3"/>
      <c r="B946" s="3"/>
      <c r="C946" s="3"/>
    </row>
    <row r="947" spans="1:3" ht="16" x14ac:dyDescent="0.2">
      <c r="A947" s="3"/>
      <c r="B947" s="3"/>
      <c r="C947" s="3"/>
    </row>
    <row r="948" spans="1:3" ht="16" x14ac:dyDescent="0.2">
      <c r="A948" s="3"/>
      <c r="B948" s="3"/>
      <c r="C948" s="3"/>
    </row>
    <row r="949" spans="1:3" ht="16" x14ac:dyDescent="0.2">
      <c r="A949" s="3"/>
      <c r="B949" s="3"/>
      <c r="C949" s="3"/>
    </row>
    <row r="950" spans="1:3" ht="16" x14ac:dyDescent="0.2">
      <c r="A950" s="3"/>
      <c r="B950" s="3"/>
      <c r="C950" s="3"/>
    </row>
    <row r="951" spans="1:3" ht="16" x14ac:dyDescent="0.2">
      <c r="A951" s="3"/>
      <c r="B951" s="3"/>
      <c r="C951" s="3"/>
    </row>
    <row r="952" spans="1:3" ht="16" x14ac:dyDescent="0.2">
      <c r="A952" s="3"/>
      <c r="B952" s="3"/>
      <c r="C952" s="3"/>
    </row>
    <row r="953" spans="1:3" ht="16" x14ac:dyDescent="0.2">
      <c r="A953" s="3"/>
      <c r="B953" s="3"/>
      <c r="C953" s="3"/>
    </row>
    <row r="954" spans="1:3" ht="16" x14ac:dyDescent="0.2">
      <c r="A954" s="3"/>
      <c r="B954" s="3"/>
      <c r="C954" s="3"/>
    </row>
    <row r="955" spans="1:3" ht="16" x14ac:dyDescent="0.2">
      <c r="A955" s="3"/>
      <c r="B955" s="3"/>
      <c r="C955" s="3"/>
    </row>
    <row r="956" spans="1:3" ht="16" x14ac:dyDescent="0.2">
      <c r="A956" s="3"/>
      <c r="B956" s="3"/>
      <c r="C956" s="3"/>
    </row>
    <row r="957" spans="1:3" ht="16" x14ac:dyDescent="0.2">
      <c r="A957" s="3"/>
      <c r="B957" s="3"/>
      <c r="C957" s="3"/>
    </row>
    <row r="958" spans="1:3" ht="16" x14ac:dyDescent="0.2">
      <c r="A958" s="3"/>
      <c r="B958" s="3"/>
      <c r="C958" s="3"/>
    </row>
    <row r="959" spans="1:3" ht="16" x14ac:dyDescent="0.2">
      <c r="A959" s="3"/>
      <c r="B959" s="3"/>
      <c r="C959" s="3"/>
    </row>
    <row r="960" spans="1:3" ht="16" x14ac:dyDescent="0.2">
      <c r="A960" s="3"/>
      <c r="B960" s="3"/>
      <c r="C960" s="3"/>
    </row>
    <row r="961" spans="1:3" ht="16" x14ac:dyDescent="0.2">
      <c r="A961" s="3"/>
      <c r="B961" s="3"/>
      <c r="C961" s="3"/>
    </row>
    <row r="962" spans="1:3" ht="16" x14ac:dyDescent="0.2">
      <c r="A962" s="3"/>
      <c r="B962" s="3"/>
      <c r="C962" s="3"/>
    </row>
    <row r="963" spans="1:3" ht="16" x14ac:dyDescent="0.2">
      <c r="A963" s="3"/>
      <c r="B963" s="3"/>
      <c r="C963" s="3"/>
    </row>
    <row r="964" spans="1:3" ht="16" x14ac:dyDescent="0.2">
      <c r="A964" s="3"/>
      <c r="B964" s="3"/>
      <c r="C964" s="3"/>
    </row>
    <row r="965" spans="1:3" ht="16" x14ac:dyDescent="0.2">
      <c r="A965" s="3"/>
      <c r="B965" s="3"/>
      <c r="C965" s="3"/>
    </row>
    <row r="966" spans="1:3" ht="16" x14ac:dyDescent="0.2">
      <c r="A966" s="3"/>
      <c r="B966" s="3"/>
      <c r="C966" s="3"/>
    </row>
    <row r="967" spans="1:3" ht="16" x14ac:dyDescent="0.2">
      <c r="A967" s="3"/>
      <c r="B967" s="3"/>
      <c r="C967" s="3"/>
    </row>
    <row r="968" spans="1:3" ht="16" x14ac:dyDescent="0.2">
      <c r="A968" s="3"/>
      <c r="B968" s="3"/>
      <c r="C968" s="3"/>
    </row>
    <row r="969" spans="1:3" ht="16" x14ac:dyDescent="0.2">
      <c r="A969" s="3"/>
      <c r="B969" s="3"/>
      <c r="C969" s="3"/>
    </row>
    <row r="970" spans="1:3" ht="16" x14ac:dyDescent="0.2">
      <c r="A970" s="3"/>
      <c r="B970" s="3"/>
      <c r="C970" s="3"/>
    </row>
    <row r="971" spans="1:3" ht="16" x14ac:dyDescent="0.2">
      <c r="A971" s="3"/>
      <c r="B971" s="3"/>
      <c r="C971" s="3"/>
    </row>
    <row r="972" spans="1:3" ht="16" x14ac:dyDescent="0.2">
      <c r="A972" s="3"/>
      <c r="B972" s="3"/>
      <c r="C972" s="3"/>
    </row>
    <row r="973" spans="1:3" ht="16" x14ac:dyDescent="0.2">
      <c r="A973" s="3"/>
      <c r="B973" s="3"/>
      <c r="C973" s="3"/>
    </row>
    <row r="974" spans="1:3" ht="16" x14ac:dyDescent="0.2">
      <c r="A974" s="3"/>
      <c r="B974" s="3"/>
      <c r="C974" s="3"/>
    </row>
    <row r="975" spans="1:3" ht="16" x14ac:dyDescent="0.2">
      <c r="A975" s="3"/>
      <c r="B975" s="3"/>
      <c r="C975" s="3"/>
    </row>
    <row r="976" spans="1:3" ht="16" x14ac:dyDescent="0.2">
      <c r="A976" s="3"/>
      <c r="B976" s="3"/>
      <c r="C976" s="3"/>
    </row>
    <row r="977" spans="1:3" ht="16" x14ac:dyDescent="0.2">
      <c r="A977" s="3"/>
      <c r="B977" s="3"/>
      <c r="C977" s="3"/>
    </row>
    <row r="978" spans="1:3" ht="16" x14ac:dyDescent="0.2">
      <c r="A978" s="3"/>
      <c r="B978" s="3"/>
      <c r="C978" s="3"/>
    </row>
    <row r="979" spans="1:3" ht="16" x14ac:dyDescent="0.2">
      <c r="A979" s="3"/>
      <c r="B979" s="3"/>
      <c r="C979" s="3"/>
    </row>
    <row r="980" spans="1:3" ht="16" x14ac:dyDescent="0.2">
      <c r="A980" s="3"/>
      <c r="B980" s="3"/>
      <c r="C980" s="3"/>
    </row>
    <row r="981" spans="1:3" ht="16" x14ac:dyDescent="0.2">
      <c r="A981" s="3"/>
      <c r="B981" s="3"/>
      <c r="C981" s="3"/>
    </row>
    <row r="982" spans="1:3" ht="16" x14ac:dyDescent="0.2">
      <c r="A982" s="3"/>
      <c r="B982" s="3"/>
      <c r="C982" s="3"/>
    </row>
    <row r="983" spans="1:3" ht="16" x14ac:dyDescent="0.2">
      <c r="A983" s="3"/>
      <c r="B983" s="3"/>
      <c r="C983" s="3"/>
    </row>
    <row r="984" spans="1:3" ht="16" x14ac:dyDescent="0.2">
      <c r="A984" s="3"/>
      <c r="B984" s="3"/>
      <c r="C984" s="3"/>
    </row>
    <row r="985" spans="1:3" ht="16" x14ac:dyDescent="0.2">
      <c r="A985" s="3"/>
      <c r="B985" s="3"/>
      <c r="C985" s="3"/>
    </row>
    <row r="986" spans="1:3" ht="16" x14ac:dyDescent="0.2">
      <c r="A986" s="3"/>
      <c r="B986" s="3"/>
      <c r="C986" s="3"/>
    </row>
    <row r="987" spans="1:3" ht="16" x14ac:dyDescent="0.2">
      <c r="A987" s="3"/>
      <c r="B987" s="3"/>
      <c r="C987" s="3"/>
    </row>
    <row r="988" spans="1:3" ht="16" x14ac:dyDescent="0.2">
      <c r="A988" s="3"/>
      <c r="B988" s="3"/>
      <c r="C988" s="3"/>
    </row>
    <row r="989" spans="1:3" ht="16" x14ac:dyDescent="0.2">
      <c r="A989" s="3"/>
      <c r="B989" s="3"/>
      <c r="C989" s="3"/>
    </row>
    <row r="990" spans="1:3" ht="16" x14ac:dyDescent="0.2">
      <c r="A990" s="3"/>
      <c r="B990" s="3"/>
      <c r="C990" s="3"/>
    </row>
    <row r="991" spans="1:3" ht="16" x14ac:dyDescent="0.2">
      <c r="A991" s="3"/>
      <c r="B991" s="3"/>
      <c r="C991" s="3"/>
    </row>
    <row r="992" spans="1:3" ht="16" x14ac:dyDescent="0.2">
      <c r="A992" s="3"/>
      <c r="B992" s="3"/>
      <c r="C992" s="3"/>
    </row>
    <row r="993" spans="1:3" ht="16" x14ac:dyDescent="0.2">
      <c r="A993" s="3"/>
      <c r="B993" s="3"/>
      <c r="C993" s="3"/>
    </row>
    <row r="994" spans="1:3" ht="16" x14ac:dyDescent="0.2">
      <c r="A994" s="3"/>
      <c r="B994" s="3"/>
      <c r="C994" s="3"/>
    </row>
    <row r="995" spans="1:3" ht="16" x14ac:dyDescent="0.2">
      <c r="A995" s="3"/>
      <c r="B995" s="3"/>
      <c r="C995" s="3"/>
    </row>
    <row r="996" spans="1:3" ht="16" x14ac:dyDescent="0.2">
      <c r="A996" s="3"/>
      <c r="B996" s="3"/>
      <c r="C996" s="3"/>
    </row>
    <row r="997" spans="1:3" ht="16" x14ac:dyDescent="0.2">
      <c r="A997" s="3"/>
      <c r="B997" s="3"/>
      <c r="C997" s="3"/>
    </row>
    <row r="998" spans="1:3" ht="16" x14ac:dyDescent="0.2">
      <c r="A998" s="3"/>
      <c r="B998" s="3"/>
      <c r="C998" s="3"/>
    </row>
    <row r="999" spans="1:3" ht="16" x14ac:dyDescent="0.2">
      <c r="A999" s="3"/>
      <c r="B999" s="3"/>
      <c r="C999" s="3"/>
    </row>
    <row r="1000" spans="1:3" ht="16" x14ac:dyDescent="0.2">
      <c r="A1000" s="3"/>
      <c r="B1000" s="3"/>
      <c r="C1000"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W1000"/>
  <sheetViews>
    <sheetView workbookViewId="0"/>
  </sheetViews>
  <sheetFormatPr baseColWidth="10" defaultColWidth="12.6640625" defaultRowHeight="15" customHeight="1" x14ac:dyDescent="0.15"/>
  <cols>
    <col min="1" max="1" width="38.1640625" customWidth="1"/>
    <col min="2" max="2" width="25.33203125" customWidth="1"/>
    <col min="3" max="3" width="37.6640625" customWidth="1"/>
  </cols>
  <sheetData>
    <row r="1" spans="1:3" x14ac:dyDescent="0.2">
      <c r="A1" s="1" t="s">
        <v>652</v>
      </c>
      <c r="B1" s="1" t="s">
        <v>653</v>
      </c>
      <c r="C1" s="21" t="s">
        <v>654</v>
      </c>
    </row>
    <row r="2" spans="1:3" x14ac:dyDescent="0.2">
      <c r="A2" s="3" t="s">
        <v>655</v>
      </c>
      <c r="B2" s="3" t="s">
        <v>656</v>
      </c>
      <c r="C2" s="22" t="str">
        <f t="shared" ref="C2:C86" si="0">B2 &amp; " " &amp; A2</f>
        <v>Female/Woman (Female )</v>
      </c>
    </row>
    <row r="3" spans="1:3" x14ac:dyDescent="0.2">
      <c r="A3" s="3" t="s">
        <v>657</v>
      </c>
      <c r="B3" s="4" t="s">
        <v>658</v>
      </c>
      <c r="C3" s="22" t="str">
        <f t="shared" si="0"/>
        <v>Male/Man (M)</v>
      </c>
    </row>
    <row r="4" spans="1:3" x14ac:dyDescent="0.2">
      <c r="A4" s="3" t="s">
        <v>659</v>
      </c>
      <c r="B4" s="4" t="s">
        <v>656</v>
      </c>
      <c r="C4" s="22" t="str">
        <f t="shared" si="0"/>
        <v>Female/Woman (Female)</v>
      </c>
    </row>
    <row r="5" spans="1:3" x14ac:dyDescent="0.2">
      <c r="A5" s="3" t="s">
        <v>659</v>
      </c>
      <c r="B5" s="4" t="s">
        <v>656</v>
      </c>
      <c r="C5" s="22" t="str">
        <f t="shared" si="0"/>
        <v>Female/Woman (Female)</v>
      </c>
    </row>
    <row r="6" spans="1:3" x14ac:dyDescent="0.2">
      <c r="A6" s="3" t="s">
        <v>660</v>
      </c>
      <c r="B6" s="4" t="s">
        <v>656</v>
      </c>
      <c r="C6" s="22" t="str">
        <f t="shared" si="0"/>
        <v>Female/Woman (female)</v>
      </c>
    </row>
    <row r="7" spans="1:3" x14ac:dyDescent="0.2">
      <c r="A7" s="3" t="s">
        <v>661</v>
      </c>
      <c r="B7" s="4" t="s">
        <v>119</v>
      </c>
      <c r="C7" s="22" t="str">
        <f t="shared" si="0"/>
        <v>Nonbinary (nonbinary)</v>
      </c>
    </row>
    <row r="8" spans="1:3" x14ac:dyDescent="0.2">
      <c r="A8" s="3" t="s">
        <v>380</v>
      </c>
      <c r="B8" s="4" t="s">
        <v>658</v>
      </c>
      <c r="C8" s="22" t="str">
        <f t="shared" si="0"/>
        <v>Male/Man (Male)</v>
      </c>
    </row>
    <row r="9" spans="1:3" x14ac:dyDescent="0.2">
      <c r="A9" s="3" t="s">
        <v>660</v>
      </c>
      <c r="B9" s="4" t="s">
        <v>656</v>
      </c>
      <c r="C9" s="22" t="str">
        <f t="shared" si="0"/>
        <v>Female/Woman (female)</v>
      </c>
    </row>
    <row r="10" spans="1:3" x14ac:dyDescent="0.2">
      <c r="A10" s="3"/>
      <c r="B10" s="3"/>
      <c r="C10" s="22" t="str">
        <f t="shared" si="0"/>
        <v xml:space="preserve"> </v>
      </c>
    </row>
    <row r="11" spans="1:3" x14ac:dyDescent="0.2">
      <c r="A11" s="3" t="s">
        <v>380</v>
      </c>
      <c r="B11" s="4" t="s">
        <v>658</v>
      </c>
      <c r="C11" s="22" t="str">
        <f t="shared" si="0"/>
        <v>Male/Man (Male)</v>
      </c>
    </row>
    <row r="12" spans="1:3" x14ac:dyDescent="0.2">
      <c r="A12" s="3"/>
      <c r="B12" s="3"/>
      <c r="C12" s="22" t="str">
        <f t="shared" si="0"/>
        <v xml:space="preserve"> </v>
      </c>
    </row>
    <row r="13" spans="1:3" x14ac:dyDescent="0.2">
      <c r="A13" s="3" t="s">
        <v>380</v>
      </c>
      <c r="B13" s="4" t="s">
        <v>658</v>
      </c>
      <c r="C13" s="22" t="str">
        <f t="shared" si="0"/>
        <v>Male/Man (Male)</v>
      </c>
    </row>
    <row r="14" spans="1:3" x14ac:dyDescent="0.2">
      <c r="A14" s="3" t="s">
        <v>662</v>
      </c>
      <c r="B14" s="4" t="s">
        <v>656</v>
      </c>
      <c r="C14" s="22" t="str">
        <f t="shared" si="0"/>
        <v>Female/Woman (F)</v>
      </c>
    </row>
    <row r="15" spans="1:3" x14ac:dyDescent="0.2">
      <c r="A15" s="3" t="s">
        <v>659</v>
      </c>
      <c r="B15" s="4" t="s">
        <v>656</v>
      </c>
      <c r="C15" s="22" t="str">
        <f t="shared" si="0"/>
        <v>Female/Woman (Female)</v>
      </c>
    </row>
    <row r="16" spans="1:3" x14ac:dyDescent="0.2">
      <c r="A16" s="3" t="s">
        <v>663</v>
      </c>
      <c r="B16" s="4" t="s">
        <v>658</v>
      </c>
      <c r="C16" s="22" t="str">
        <f t="shared" si="0"/>
        <v>Male/Man (male)</v>
      </c>
    </row>
    <row r="17" spans="1:3" x14ac:dyDescent="0.2">
      <c r="A17" s="3" t="s">
        <v>380</v>
      </c>
      <c r="B17" s="4" t="s">
        <v>658</v>
      </c>
      <c r="C17" s="22" t="str">
        <f t="shared" si="0"/>
        <v>Male/Man (Male)</v>
      </c>
    </row>
    <row r="18" spans="1:3" x14ac:dyDescent="0.2">
      <c r="A18" s="3" t="s">
        <v>659</v>
      </c>
      <c r="B18" s="4" t="s">
        <v>656</v>
      </c>
      <c r="C18" s="22" t="str">
        <f t="shared" si="0"/>
        <v>Female/Woman (Female)</v>
      </c>
    </row>
    <row r="19" spans="1:3" x14ac:dyDescent="0.2">
      <c r="A19" s="3" t="s">
        <v>660</v>
      </c>
      <c r="B19" s="4" t="s">
        <v>656</v>
      </c>
      <c r="C19" s="22" t="str">
        <f t="shared" si="0"/>
        <v>Female/Woman (female)</v>
      </c>
    </row>
    <row r="20" spans="1:3" x14ac:dyDescent="0.2">
      <c r="A20" s="3" t="s">
        <v>664</v>
      </c>
      <c r="B20" s="4" t="s">
        <v>119</v>
      </c>
      <c r="C20" s="22" t="str">
        <f t="shared" si="0"/>
        <v>Nonbinary (Nonbinary)</v>
      </c>
    </row>
    <row r="21" spans="1:3" x14ac:dyDescent="0.2">
      <c r="A21" s="3" t="s">
        <v>380</v>
      </c>
      <c r="B21" s="4" t="s">
        <v>658</v>
      </c>
      <c r="C21" s="22" t="str">
        <f t="shared" si="0"/>
        <v>Male/Man (Male)</v>
      </c>
    </row>
    <row r="22" spans="1:3" x14ac:dyDescent="0.2">
      <c r="A22" s="3" t="s">
        <v>655</v>
      </c>
      <c r="B22" s="4" t="s">
        <v>656</v>
      </c>
      <c r="C22" s="22" t="str">
        <f t="shared" si="0"/>
        <v>Female/Woman (Female )</v>
      </c>
    </row>
    <row r="23" spans="1:3" x14ac:dyDescent="0.2">
      <c r="A23" s="3" t="s">
        <v>655</v>
      </c>
      <c r="B23" s="4" t="s">
        <v>656</v>
      </c>
      <c r="C23" s="22" t="str">
        <f t="shared" si="0"/>
        <v>Female/Woman (Female )</v>
      </c>
    </row>
    <row r="24" spans="1:3" x14ac:dyDescent="0.2">
      <c r="A24" s="3" t="s">
        <v>660</v>
      </c>
      <c r="B24" s="4" t="s">
        <v>656</v>
      </c>
      <c r="C24" s="22" t="str">
        <f t="shared" si="0"/>
        <v>Female/Woman (female)</v>
      </c>
    </row>
    <row r="25" spans="1:3" x14ac:dyDescent="0.2">
      <c r="A25" s="3"/>
      <c r="B25" s="3"/>
      <c r="C25" s="22" t="str">
        <f t="shared" si="0"/>
        <v xml:space="preserve"> </v>
      </c>
    </row>
    <row r="26" spans="1:3" x14ac:dyDescent="0.2">
      <c r="A26" s="3"/>
      <c r="B26" s="3"/>
      <c r="C26" s="22" t="str">
        <f t="shared" si="0"/>
        <v xml:space="preserve"> </v>
      </c>
    </row>
    <row r="27" spans="1:3" x14ac:dyDescent="0.2">
      <c r="A27" s="3"/>
      <c r="B27" s="3"/>
      <c r="C27" s="22" t="str">
        <f t="shared" si="0"/>
        <v xml:space="preserve"> </v>
      </c>
    </row>
    <row r="28" spans="1:3" x14ac:dyDescent="0.2">
      <c r="A28" s="3" t="s">
        <v>340</v>
      </c>
      <c r="B28" s="3"/>
      <c r="C28" s="22" t="str">
        <f t="shared" si="0"/>
        <v xml:space="preserve"> (N/A)</v>
      </c>
    </row>
    <row r="29" spans="1:3" x14ac:dyDescent="0.2">
      <c r="A29" s="3" t="s">
        <v>665</v>
      </c>
      <c r="B29" s="4" t="s">
        <v>656</v>
      </c>
      <c r="C29" s="22" t="str">
        <f t="shared" si="0"/>
        <v>Female/Woman (f )</v>
      </c>
    </row>
    <row r="30" spans="1:3" x14ac:dyDescent="0.2">
      <c r="A30" s="3" t="s">
        <v>659</v>
      </c>
      <c r="B30" s="4" t="s">
        <v>656</v>
      </c>
      <c r="C30" s="22" t="str">
        <f t="shared" si="0"/>
        <v>Female/Woman (Female)</v>
      </c>
    </row>
    <row r="31" spans="1:3" x14ac:dyDescent="0.2">
      <c r="A31" s="3"/>
      <c r="B31" s="3"/>
      <c r="C31" s="22" t="str">
        <f t="shared" si="0"/>
        <v xml:space="preserve"> </v>
      </c>
    </row>
    <row r="32" spans="1:3" x14ac:dyDescent="0.2">
      <c r="A32" s="3" t="s">
        <v>655</v>
      </c>
      <c r="B32" s="4" t="s">
        <v>656</v>
      </c>
      <c r="C32" s="22" t="str">
        <f t="shared" si="0"/>
        <v>Female/Woman (Female )</v>
      </c>
    </row>
    <row r="33" spans="1:3" x14ac:dyDescent="0.2">
      <c r="A33" s="3" t="s">
        <v>655</v>
      </c>
      <c r="B33" s="4" t="s">
        <v>656</v>
      </c>
      <c r="C33" s="22" t="str">
        <f t="shared" si="0"/>
        <v>Female/Woman (Female )</v>
      </c>
    </row>
    <row r="34" spans="1:3" x14ac:dyDescent="0.2">
      <c r="A34" s="3" t="s">
        <v>380</v>
      </c>
      <c r="B34" s="4" t="s">
        <v>658</v>
      </c>
      <c r="C34" s="22" t="str">
        <f t="shared" si="0"/>
        <v>Male/Man (Male)</v>
      </c>
    </row>
    <row r="35" spans="1:3" x14ac:dyDescent="0.2">
      <c r="A35" s="3" t="s">
        <v>655</v>
      </c>
      <c r="B35" s="4" t="s">
        <v>656</v>
      </c>
      <c r="C35" s="22" t="str">
        <f t="shared" si="0"/>
        <v>Female/Woman (Female )</v>
      </c>
    </row>
    <row r="36" spans="1:3" x14ac:dyDescent="0.2">
      <c r="A36" s="3" t="s">
        <v>662</v>
      </c>
      <c r="B36" s="4" t="s">
        <v>656</v>
      </c>
      <c r="C36" s="22" t="str">
        <f t="shared" si="0"/>
        <v>Female/Woman (F)</v>
      </c>
    </row>
    <row r="37" spans="1:3" x14ac:dyDescent="0.2">
      <c r="A37" s="3" t="s">
        <v>662</v>
      </c>
      <c r="B37" s="4" t="s">
        <v>656</v>
      </c>
      <c r="C37" s="22" t="str">
        <f t="shared" si="0"/>
        <v>Female/Woman (F)</v>
      </c>
    </row>
    <row r="38" spans="1:3" x14ac:dyDescent="0.2">
      <c r="A38" s="3" t="s">
        <v>659</v>
      </c>
      <c r="B38" s="4" t="s">
        <v>656</v>
      </c>
      <c r="C38" s="22" t="str">
        <f t="shared" si="0"/>
        <v>Female/Woman (Female)</v>
      </c>
    </row>
    <row r="39" spans="1:3" x14ac:dyDescent="0.2">
      <c r="A39" s="3"/>
      <c r="B39" s="3"/>
      <c r="C39" s="22" t="str">
        <f t="shared" si="0"/>
        <v xml:space="preserve"> </v>
      </c>
    </row>
    <row r="40" spans="1:3" x14ac:dyDescent="0.2">
      <c r="A40" s="3"/>
      <c r="B40" s="3"/>
      <c r="C40" s="22" t="str">
        <f t="shared" si="0"/>
        <v xml:space="preserve"> </v>
      </c>
    </row>
    <row r="41" spans="1:3" x14ac:dyDescent="0.2">
      <c r="A41" s="3" t="s">
        <v>380</v>
      </c>
      <c r="B41" s="4" t="s">
        <v>658</v>
      </c>
      <c r="C41" s="22" t="str">
        <f t="shared" si="0"/>
        <v>Male/Man (Male)</v>
      </c>
    </row>
    <row r="42" spans="1:3" x14ac:dyDescent="0.2">
      <c r="A42" s="3"/>
      <c r="B42" s="3"/>
      <c r="C42" s="22" t="str">
        <f t="shared" si="0"/>
        <v xml:space="preserve"> </v>
      </c>
    </row>
    <row r="43" spans="1:3" x14ac:dyDescent="0.2">
      <c r="A43" s="3" t="s">
        <v>380</v>
      </c>
      <c r="B43" s="3"/>
      <c r="C43" s="22" t="str">
        <f t="shared" si="0"/>
        <v xml:space="preserve"> (Male)</v>
      </c>
    </row>
    <row r="44" spans="1:3" x14ac:dyDescent="0.2">
      <c r="A44" s="3" t="s">
        <v>660</v>
      </c>
      <c r="B44" s="4" t="s">
        <v>656</v>
      </c>
      <c r="C44" s="22" t="str">
        <f t="shared" si="0"/>
        <v>Female/Woman (female)</v>
      </c>
    </row>
    <row r="45" spans="1:3" x14ac:dyDescent="0.2">
      <c r="A45" s="3" t="s">
        <v>659</v>
      </c>
      <c r="B45" s="4" t="s">
        <v>656</v>
      </c>
      <c r="C45" s="22" t="str">
        <f t="shared" si="0"/>
        <v>Female/Woman (Female)</v>
      </c>
    </row>
    <row r="46" spans="1:3" x14ac:dyDescent="0.2">
      <c r="A46" s="3" t="s">
        <v>659</v>
      </c>
      <c r="B46" s="4" t="s">
        <v>656</v>
      </c>
      <c r="C46" s="22" t="str">
        <f t="shared" si="0"/>
        <v>Female/Woman (Female)</v>
      </c>
    </row>
    <row r="47" spans="1:3" x14ac:dyDescent="0.2">
      <c r="A47" s="3" t="s">
        <v>659</v>
      </c>
      <c r="B47" s="4" t="s">
        <v>656</v>
      </c>
      <c r="C47" s="22" t="str">
        <f t="shared" si="0"/>
        <v>Female/Woman (Female)</v>
      </c>
    </row>
    <row r="48" spans="1:3" x14ac:dyDescent="0.2">
      <c r="A48" s="3" t="s">
        <v>666</v>
      </c>
      <c r="B48" s="4" t="s">
        <v>658</v>
      </c>
      <c r="C48" s="22" t="str">
        <f t="shared" si="0"/>
        <v>Male/Man (Male )</v>
      </c>
    </row>
    <row r="49" spans="1:3" x14ac:dyDescent="0.2">
      <c r="A49" s="3"/>
      <c r="B49" s="3"/>
      <c r="C49" s="22" t="str">
        <f t="shared" si="0"/>
        <v xml:space="preserve"> </v>
      </c>
    </row>
    <row r="50" spans="1:3" x14ac:dyDescent="0.2">
      <c r="A50" s="3" t="s">
        <v>655</v>
      </c>
      <c r="B50" s="4" t="s">
        <v>656</v>
      </c>
      <c r="C50" s="22" t="str">
        <f t="shared" si="0"/>
        <v>Female/Woman (Female )</v>
      </c>
    </row>
    <row r="51" spans="1:3" x14ac:dyDescent="0.2">
      <c r="A51" s="3" t="s">
        <v>659</v>
      </c>
      <c r="B51" s="4" t="s">
        <v>656</v>
      </c>
      <c r="C51" s="22" t="str">
        <f t="shared" si="0"/>
        <v>Female/Woman (Female)</v>
      </c>
    </row>
    <row r="52" spans="1:3" x14ac:dyDescent="0.2">
      <c r="A52" s="3"/>
      <c r="B52" s="3"/>
      <c r="C52" s="22" t="str">
        <f t="shared" si="0"/>
        <v xml:space="preserve"> </v>
      </c>
    </row>
    <row r="53" spans="1:3" x14ac:dyDescent="0.2">
      <c r="A53" s="3" t="s">
        <v>380</v>
      </c>
      <c r="B53" s="4" t="s">
        <v>658</v>
      </c>
      <c r="C53" s="22" t="str">
        <f t="shared" si="0"/>
        <v>Male/Man (Male)</v>
      </c>
    </row>
    <row r="54" spans="1:3" x14ac:dyDescent="0.2">
      <c r="A54" s="3" t="s">
        <v>380</v>
      </c>
      <c r="B54" s="4" t="s">
        <v>658</v>
      </c>
      <c r="C54" s="22" t="str">
        <f t="shared" si="0"/>
        <v>Male/Man (Male)</v>
      </c>
    </row>
    <row r="55" spans="1:3" x14ac:dyDescent="0.2">
      <c r="A55" s="3" t="s">
        <v>667</v>
      </c>
      <c r="B55" s="4" t="s">
        <v>656</v>
      </c>
      <c r="C55" s="22" t="str">
        <f t="shared" si="0"/>
        <v>Female/Woman (Woman)</v>
      </c>
    </row>
    <row r="56" spans="1:3" x14ac:dyDescent="0.2">
      <c r="A56" s="3"/>
      <c r="B56" s="3"/>
      <c r="C56" s="22" t="str">
        <f t="shared" si="0"/>
        <v xml:space="preserve"> </v>
      </c>
    </row>
    <row r="57" spans="1:3" x14ac:dyDescent="0.2">
      <c r="A57" s="3"/>
      <c r="B57" s="3"/>
      <c r="C57" s="22" t="str">
        <f t="shared" si="0"/>
        <v xml:space="preserve"> </v>
      </c>
    </row>
    <row r="58" spans="1:3" x14ac:dyDescent="0.2">
      <c r="A58" s="3"/>
      <c r="B58" s="3"/>
      <c r="C58" s="22" t="str">
        <f t="shared" si="0"/>
        <v xml:space="preserve"> </v>
      </c>
    </row>
    <row r="59" spans="1:3" x14ac:dyDescent="0.2">
      <c r="A59" s="3" t="s">
        <v>660</v>
      </c>
      <c r="B59" s="4" t="s">
        <v>656</v>
      </c>
      <c r="C59" s="22" t="str">
        <f t="shared" si="0"/>
        <v>Female/Woman (female)</v>
      </c>
    </row>
    <row r="60" spans="1:3" x14ac:dyDescent="0.2">
      <c r="A60" s="3"/>
      <c r="B60" s="3"/>
      <c r="C60" s="22" t="str">
        <f t="shared" si="0"/>
        <v xml:space="preserve"> </v>
      </c>
    </row>
    <row r="61" spans="1:3" x14ac:dyDescent="0.2">
      <c r="A61" s="3"/>
      <c r="B61" s="3"/>
      <c r="C61" s="22" t="str">
        <f t="shared" si="0"/>
        <v xml:space="preserve"> </v>
      </c>
    </row>
    <row r="62" spans="1:3" x14ac:dyDescent="0.2">
      <c r="A62" s="3" t="s">
        <v>659</v>
      </c>
      <c r="B62" s="4" t="s">
        <v>656</v>
      </c>
      <c r="C62" s="22" t="str">
        <f t="shared" si="0"/>
        <v>Female/Woman (Female)</v>
      </c>
    </row>
    <row r="63" spans="1:3" x14ac:dyDescent="0.2">
      <c r="A63" s="3" t="s">
        <v>659</v>
      </c>
      <c r="B63" s="4" t="s">
        <v>656</v>
      </c>
      <c r="C63" s="22" t="str">
        <f t="shared" si="0"/>
        <v>Female/Woman (Female)</v>
      </c>
    </row>
    <row r="64" spans="1:3" x14ac:dyDescent="0.2">
      <c r="A64" s="3" t="s">
        <v>659</v>
      </c>
      <c r="B64" s="4" t="s">
        <v>656</v>
      </c>
      <c r="C64" s="22" t="str">
        <f t="shared" si="0"/>
        <v>Female/Woman (Female)</v>
      </c>
    </row>
    <row r="65" spans="1:23" x14ac:dyDescent="0.2">
      <c r="A65" s="19" t="s">
        <v>406</v>
      </c>
      <c r="B65" s="19"/>
      <c r="C65" s="23" t="str">
        <f t="shared" si="0"/>
        <v xml:space="preserve"> (None of your business.)</v>
      </c>
      <c r="D65" s="20"/>
      <c r="E65" s="20"/>
      <c r="F65" s="20"/>
      <c r="G65" s="20"/>
      <c r="H65" s="20"/>
      <c r="I65" s="20"/>
      <c r="J65" s="20"/>
      <c r="K65" s="20"/>
      <c r="L65" s="20"/>
      <c r="M65" s="20"/>
      <c r="N65" s="20"/>
      <c r="O65" s="20"/>
      <c r="P65" s="20"/>
      <c r="Q65" s="20"/>
      <c r="R65" s="20"/>
      <c r="S65" s="20"/>
      <c r="T65" s="20"/>
      <c r="U65" s="20"/>
      <c r="V65" s="20"/>
      <c r="W65" s="20"/>
    </row>
    <row r="66" spans="1:23" x14ac:dyDescent="0.2">
      <c r="A66" s="3" t="s">
        <v>659</v>
      </c>
      <c r="B66" s="4" t="s">
        <v>656</v>
      </c>
      <c r="C66" s="22" t="str">
        <f t="shared" si="0"/>
        <v>Female/Woman (Female)</v>
      </c>
    </row>
    <row r="67" spans="1:23" x14ac:dyDescent="0.2">
      <c r="A67" s="3" t="s">
        <v>659</v>
      </c>
      <c r="B67" s="4" t="s">
        <v>656</v>
      </c>
      <c r="C67" s="22" t="str">
        <f t="shared" si="0"/>
        <v>Female/Woman (Female)</v>
      </c>
    </row>
    <row r="68" spans="1:23" x14ac:dyDescent="0.2">
      <c r="A68" s="3" t="s">
        <v>663</v>
      </c>
      <c r="B68" s="4" t="s">
        <v>658</v>
      </c>
      <c r="C68" s="22" t="str">
        <f t="shared" si="0"/>
        <v>Male/Man (male)</v>
      </c>
    </row>
    <row r="69" spans="1:23" x14ac:dyDescent="0.2">
      <c r="A69" s="3" t="s">
        <v>380</v>
      </c>
      <c r="B69" s="4" t="s">
        <v>658</v>
      </c>
      <c r="C69" s="22" t="str">
        <f t="shared" si="0"/>
        <v>Male/Man (Male)</v>
      </c>
    </row>
    <row r="70" spans="1:23" x14ac:dyDescent="0.2">
      <c r="A70" s="3" t="s">
        <v>659</v>
      </c>
      <c r="B70" s="4" t="s">
        <v>656</v>
      </c>
      <c r="C70" s="22" t="str">
        <f t="shared" si="0"/>
        <v>Female/Woman (Female)</v>
      </c>
    </row>
    <row r="71" spans="1:23" x14ac:dyDescent="0.2">
      <c r="A71" s="3" t="s">
        <v>380</v>
      </c>
      <c r="B71" s="4" t="s">
        <v>658</v>
      </c>
      <c r="C71" s="22" t="str">
        <f t="shared" si="0"/>
        <v>Male/Man (Male)</v>
      </c>
    </row>
    <row r="72" spans="1:23" x14ac:dyDescent="0.2">
      <c r="A72" s="3" t="s">
        <v>380</v>
      </c>
      <c r="B72" s="4" t="s">
        <v>658</v>
      </c>
      <c r="C72" s="22" t="str">
        <f t="shared" si="0"/>
        <v>Male/Man (Male)</v>
      </c>
    </row>
    <row r="73" spans="1:23" x14ac:dyDescent="0.2">
      <c r="A73" s="3" t="s">
        <v>380</v>
      </c>
      <c r="B73" s="4" t="s">
        <v>658</v>
      </c>
      <c r="C73" s="22" t="str">
        <f t="shared" si="0"/>
        <v>Male/Man (Male)</v>
      </c>
    </row>
    <row r="74" spans="1:23" x14ac:dyDescent="0.2">
      <c r="A74" s="3"/>
      <c r="B74" s="3"/>
      <c r="C74" s="22" t="str">
        <f t="shared" si="0"/>
        <v xml:space="preserve"> </v>
      </c>
    </row>
    <row r="75" spans="1:23" x14ac:dyDescent="0.2">
      <c r="A75" s="3"/>
      <c r="B75" s="3"/>
      <c r="C75" s="22" t="str">
        <f t="shared" si="0"/>
        <v xml:space="preserve"> </v>
      </c>
    </row>
    <row r="76" spans="1:23" x14ac:dyDescent="0.2">
      <c r="A76" s="3" t="s">
        <v>668</v>
      </c>
      <c r="B76" s="4" t="s">
        <v>656</v>
      </c>
      <c r="C76" s="22" t="str">
        <f t="shared" si="0"/>
        <v>Female/Woman (f)</v>
      </c>
    </row>
    <row r="77" spans="1:23" x14ac:dyDescent="0.2">
      <c r="A77" s="3"/>
      <c r="B77" s="3"/>
      <c r="C77" s="22" t="str">
        <f t="shared" si="0"/>
        <v xml:space="preserve"> </v>
      </c>
    </row>
    <row r="78" spans="1:23" x14ac:dyDescent="0.2">
      <c r="A78" s="3" t="s">
        <v>669</v>
      </c>
      <c r="B78" s="4" t="s">
        <v>119</v>
      </c>
      <c r="C78" s="22" t="str">
        <f t="shared" si="0"/>
        <v>Nonbinary (non-binary)</v>
      </c>
    </row>
    <row r="79" spans="1:23" x14ac:dyDescent="0.2">
      <c r="A79" s="3"/>
      <c r="B79" s="3"/>
      <c r="C79" s="22" t="str">
        <f t="shared" si="0"/>
        <v xml:space="preserve"> </v>
      </c>
    </row>
    <row r="80" spans="1:23" x14ac:dyDescent="0.2">
      <c r="A80" s="3"/>
      <c r="B80" s="3"/>
      <c r="C80" s="22" t="str">
        <f t="shared" si="0"/>
        <v xml:space="preserve"> </v>
      </c>
    </row>
    <row r="81" spans="1:23" x14ac:dyDescent="0.2">
      <c r="A81" s="3" t="s">
        <v>655</v>
      </c>
      <c r="B81" s="4" t="s">
        <v>656</v>
      </c>
      <c r="C81" s="22" t="str">
        <f t="shared" si="0"/>
        <v>Female/Woman (Female )</v>
      </c>
    </row>
    <row r="82" spans="1:23" x14ac:dyDescent="0.2">
      <c r="A82" s="3"/>
      <c r="B82" s="3"/>
      <c r="C82" s="22" t="str">
        <f t="shared" si="0"/>
        <v xml:space="preserve"> </v>
      </c>
    </row>
    <row r="83" spans="1:23" x14ac:dyDescent="0.2">
      <c r="A83" s="3"/>
      <c r="B83" s="3"/>
      <c r="C83" s="22" t="str">
        <f t="shared" si="0"/>
        <v xml:space="preserve"> </v>
      </c>
    </row>
    <row r="84" spans="1:23" x14ac:dyDescent="0.2">
      <c r="A84" s="3" t="s">
        <v>380</v>
      </c>
      <c r="B84" s="4" t="s">
        <v>658</v>
      </c>
      <c r="C84" s="22" t="str">
        <f t="shared" si="0"/>
        <v>Male/Man (Male)</v>
      </c>
    </row>
    <row r="85" spans="1:23" x14ac:dyDescent="0.2">
      <c r="A85" s="3" t="s">
        <v>659</v>
      </c>
      <c r="B85" s="4" t="s">
        <v>656</v>
      </c>
      <c r="C85" s="22" t="str">
        <f t="shared" si="0"/>
        <v>Female/Woman (Female)</v>
      </c>
    </row>
    <row r="86" spans="1:23" x14ac:dyDescent="0.2">
      <c r="A86" s="19" t="s">
        <v>670</v>
      </c>
      <c r="B86" s="23" t="s">
        <v>119</v>
      </c>
      <c r="C86" s="23" t="str">
        <f t="shared" si="0"/>
        <v>Nonbinary (Pretu - CV)</v>
      </c>
      <c r="D86" s="20"/>
      <c r="E86" s="20"/>
      <c r="F86" s="20"/>
      <c r="G86" s="20"/>
      <c r="H86" s="20"/>
      <c r="I86" s="20"/>
      <c r="J86" s="20"/>
      <c r="K86" s="20"/>
      <c r="L86" s="20"/>
      <c r="M86" s="20"/>
      <c r="N86" s="20"/>
      <c r="O86" s="20"/>
      <c r="P86" s="20"/>
      <c r="Q86" s="20"/>
      <c r="R86" s="20"/>
      <c r="S86" s="20"/>
      <c r="T86" s="20"/>
      <c r="U86" s="20"/>
      <c r="V86" s="20"/>
      <c r="W86" s="20"/>
    </row>
    <row r="87" spans="1:23" x14ac:dyDescent="0.2">
      <c r="A87" s="3"/>
      <c r="B87" s="3"/>
      <c r="C87" s="4"/>
    </row>
    <row r="88" spans="1:23" x14ac:dyDescent="0.2">
      <c r="A88" s="3"/>
      <c r="B88" s="3"/>
      <c r="C88" s="4"/>
    </row>
    <row r="89" spans="1:23" x14ac:dyDescent="0.2">
      <c r="A89" s="3"/>
      <c r="B89" s="3"/>
      <c r="C89" s="4"/>
    </row>
    <row r="90" spans="1:23" x14ac:dyDescent="0.2">
      <c r="A90" s="3"/>
      <c r="B90" s="3"/>
      <c r="C90" s="4"/>
    </row>
    <row r="91" spans="1:23" x14ac:dyDescent="0.2">
      <c r="A91" s="3"/>
      <c r="B91" s="3"/>
      <c r="C91" s="4"/>
    </row>
    <row r="92" spans="1:23" x14ac:dyDescent="0.2">
      <c r="A92" s="3"/>
      <c r="B92" s="3"/>
      <c r="C92" s="4"/>
    </row>
    <row r="93" spans="1:23" x14ac:dyDescent="0.2">
      <c r="A93" s="3"/>
      <c r="B93" s="3"/>
      <c r="C93" s="4"/>
    </row>
    <row r="94" spans="1:23" x14ac:dyDescent="0.2">
      <c r="A94" s="3"/>
      <c r="B94" s="3"/>
      <c r="C94" s="4"/>
    </row>
    <row r="95" spans="1:23" x14ac:dyDescent="0.2">
      <c r="A95" s="3"/>
      <c r="B95" s="3"/>
      <c r="C95" s="4"/>
    </row>
    <row r="96" spans="1:23" x14ac:dyDescent="0.2">
      <c r="A96" s="3"/>
      <c r="B96" s="3"/>
      <c r="C96" s="4"/>
    </row>
    <row r="97" spans="1:3" x14ac:dyDescent="0.2">
      <c r="A97" s="3"/>
      <c r="B97" s="3"/>
      <c r="C97" s="4"/>
    </row>
    <row r="98" spans="1:3" x14ac:dyDescent="0.2">
      <c r="A98" s="3"/>
      <c r="B98" s="3"/>
      <c r="C98" s="4"/>
    </row>
    <row r="99" spans="1:3" x14ac:dyDescent="0.2">
      <c r="A99" s="3"/>
      <c r="B99" s="3"/>
      <c r="C99" s="4"/>
    </row>
    <row r="100" spans="1:3" x14ac:dyDescent="0.2">
      <c r="A100" s="3"/>
      <c r="B100" s="3"/>
      <c r="C100" s="4"/>
    </row>
    <row r="101" spans="1:3" x14ac:dyDescent="0.2">
      <c r="A101" s="3"/>
      <c r="B101" s="3"/>
      <c r="C101" s="4"/>
    </row>
    <row r="102" spans="1:3" x14ac:dyDescent="0.2">
      <c r="A102" s="3"/>
      <c r="B102" s="3"/>
      <c r="C102" s="4"/>
    </row>
    <row r="103" spans="1:3" x14ac:dyDescent="0.2">
      <c r="A103" s="3"/>
      <c r="B103" s="3"/>
      <c r="C103" s="4"/>
    </row>
    <row r="104" spans="1:3" x14ac:dyDescent="0.2">
      <c r="A104" s="3"/>
      <c r="B104" s="3"/>
      <c r="C104" s="4"/>
    </row>
    <row r="105" spans="1:3" x14ac:dyDescent="0.2">
      <c r="A105" s="3"/>
      <c r="B105" s="3"/>
      <c r="C105" s="4"/>
    </row>
    <row r="106" spans="1:3" x14ac:dyDescent="0.2">
      <c r="A106" s="3"/>
      <c r="B106" s="3"/>
      <c r="C106" s="4"/>
    </row>
    <row r="107" spans="1:3" x14ac:dyDescent="0.2">
      <c r="A107" s="3"/>
      <c r="B107" s="3"/>
      <c r="C107" s="4"/>
    </row>
    <row r="108" spans="1:3" x14ac:dyDescent="0.2">
      <c r="A108" s="3"/>
      <c r="B108" s="3"/>
      <c r="C108" s="4"/>
    </row>
    <row r="109" spans="1:3" x14ac:dyDescent="0.2">
      <c r="A109" s="3"/>
      <c r="B109" s="3"/>
      <c r="C109" s="4"/>
    </row>
    <row r="110" spans="1:3" x14ac:dyDescent="0.2">
      <c r="A110" s="3"/>
      <c r="B110" s="3"/>
      <c r="C110" s="4"/>
    </row>
    <row r="111" spans="1:3" x14ac:dyDescent="0.2">
      <c r="A111" s="3"/>
      <c r="B111" s="3"/>
      <c r="C111" s="4"/>
    </row>
    <row r="112" spans="1:3" x14ac:dyDescent="0.2">
      <c r="A112" s="3"/>
      <c r="B112" s="3"/>
      <c r="C112" s="4"/>
    </row>
    <row r="113" spans="1:3" x14ac:dyDescent="0.2">
      <c r="A113" s="3"/>
      <c r="B113" s="3"/>
      <c r="C113" s="4"/>
    </row>
    <row r="114" spans="1:3" x14ac:dyDescent="0.2">
      <c r="A114" s="3"/>
      <c r="B114" s="3"/>
      <c r="C114" s="4"/>
    </row>
    <row r="115" spans="1:3" x14ac:dyDescent="0.2">
      <c r="A115" s="3"/>
      <c r="B115" s="3"/>
      <c r="C115" s="4"/>
    </row>
    <row r="116" spans="1:3" x14ac:dyDescent="0.2">
      <c r="A116" s="3"/>
      <c r="B116" s="3"/>
      <c r="C116" s="4"/>
    </row>
    <row r="117" spans="1:3" x14ac:dyDescent="0.2">
      <c r="A117" s="3"/>
      <c r="B117" s="3"/>
      <c r="C117" s="4"/>
    </row>
    <row r="118" spans="1:3" x14ac:dyDescent="0.2">
      <c r="A118" s="3"/>
      <c r="B118" s="3"/>
      <c r="C118" s="4"/>
    </row>
    <row r="119" spans="1:3" x14ac:dyDescent="0.2">
      <c r="A119" s="3"/>
      <c r="B119" s="3"/>
      <c r="C119" s="4"/>
    </row>
    <row r="120" spans="1:3" x14ac:dyDescent="0.2">
      <c r="A120" s="3"/>
      <c r="B120" s="3"/>
      <c r="C120" s="4"/>
    </row>
    <row r="121" spans="1:3" x14ac:dyDescent="0.2">
      <c r="A121" s="3"/>
      <c r="B121" s="3"/>
      <c r="C121" s="4"/>
    </row>
    <row r="122" spans="1:3" x14ac:dyDescent="0.2">
      <c r="A122" s="3"/>
      <c r="B122" s="3"/>
      <c r="C122" s="4"/>
    </row>
    <row r="123" spans="1:3" x14ac:dyDescent="0.2">
      <c r="A123" s="3"/>
      <c r="B123" s="3"/>
      <c r="C123" s="4"/>
    </row>
    <row r="124" spans="1:3" x14ac:dyDescent="0.2">
      <c r="A124" s="3"/>
      <c r="B124" s="3"/>
      <c r="C124" s="4"/>
    </row>
    <row r="125" spans="1:3" x14ac:dyDescent="0.2">
      <c r="A125" s="3"/>
      <c r="B125" s="3"/>
      <c r="C125" s="4"/>
    </row>
    <row r="126" spans="1:3" x14ac:dyDescent="0.2">
      <c r="A126" s="3"/>
      <c r="B126" s="3"/>
      <c r="C126" s="4"/>
    </row>
    <row r="127" spans="1:3" x14ac:dyDescent="0.2">
      <c r="A127" s="3"/>
      <c r="B127" s="3"/>
      <c r="C127" s="4"/>
    </row>
    <row r="128" spans="1:3" x14ac:dyDescent="0.2">
      <c r="A128" s="3"/>
      <c r="B128" s="3"/>
      <c r="C128" s="4"/>
    </row>
    <row r="129" spans="1:3" x14ac:dyDescent="0.2">
      <c r="A129" s="3"/>
      <c r="B129" s="3"/>
      <c r="C129" s="4"/>
    </row>
    <row r="130" spans="1:3" x14ac:dyDescent="0.2">
      <c r="A130" s="3"/>
      <c r="B130" s="3"/>
      <c r="C130" s="4"/>
    </row>
    <row r="131" spans="1:3" x14ac:dyDescent="0.2">
      <c r="A131" s="3"/>
      <c r="B131" s="3"/>
      <c r="C131" s="4"/>
    </row>
    <row r="132" spans="1:3" x14ac:dyDescent="0.2">
      <c r="A132" s="3"/>
      <c r="B132" s="3"/>
      <c r="C132" s="4"/>
    </row>
    <row r="133" spans="1:3" x14ac:dyDescent="0.2">
      <c r="A133" s="3"/>
      <c r="B133" s="3"/>
      <c r="C133" s="4"/>
    </row>
    <row r="134" spans="1:3" x14ac:dyDescent="0.2">
      <c r="A134" s="3"/>
      <c r="B134" s="3"/>
      <c r="C134" s="4"/>
    </row>
    <row r="135" spans="1:3" x14ac:dyDescent="0.2">
      <c r="A135" s="3"/>
      <c r="B135" s="3"/>
      <c r="C135" s="4"/>
    </row>
    <row r="136" spans="1:3" x14ac:dyDescent="0.2">
      <c r="A136" s="3"/>
      <c r="B136" s="3"/>
      <c r="C136" s="4"/>
    </row>
    <row r="137" spans="1:3" x14ac:dyDescent="0.2">
      <c r="A137" s="3"/>
      <c r="B137" s="3"/>
      <c r="C137" s="4"/>
    </row>
    <row r="138" spans="1:3" x14ac:dyDescent="0.2">
      <c r="A138" s="3"/>
      <c r="B138" s="3"/>
      <c r="C138" s="4"/>
    </row>
    <row r="139" spans="1:3" x14ac:dyDescent="0.2">
      <c r="A139" s="3"/>
      <c r="B139" s="3"/>
      <c r="C139" s="4"/>
    </row>
    <row r="140" spans="1:3" x14ac:dyDescent="0.2">
      <c r="A140" s="3"/>
      <c r="B140" s="3"/>
      <c r="C140" s="4"/>
    </row>
    <row r="141" spans="1:3" x14ac:dyDescent="0.2">
      <c r="A141" s="3"/>
      <c r="B141" s="3"/>
      <c r="C141" s="4"/>
    </row>
    <row r="142" spans="1:3" x14ac:dyDescent="0.2">
      <c r="A142" s="3"/>
      <c r="B142" s="3"/>
      <c r="C142" s="4"/>
    </row>
    <row r="143" spans="1:3" x14ac:dyDescent="0.2">
      <c r="A143" s="3"/>
      <c r="B143" s="3"/>
      <c r="C143" s="4"/>
    </row>
    <row r="144" spans="1:3" x14ac:dyDescent="0.2">
      <c r="A144" s="3"/>
      <c r="B144" s="3"/>
      <c r="C144" s="4"/>
    </row>
    <row r="145" spans="1:3" x14ac:dyDescent="0.2">
      <c r="A145" s="3"/>
      <c r="B145" s="3"/>
      <c r="C145" s="4"/>
    </row>
    <row r="146" spans="1:3" x14ac:dyDescent="0.2">
      <c r="A146" s="3"/>
      <c r="B146" s="3"/>
      <c r="C146" s="4"/>
    </row>
    <row r="147" spans="1:3" x14ac:dyDescent="0.2">
      <c r="A147" s="3"/>
      <c r="B147" s="3"/>
      <c r="C147" s="4"/>
    </row>
    <row r="148" spans="1:3" x14ac:dyDescent="0.2">
      <c r="A148" s="3"/>
      <c r="B148" s="3"/>
      <c r="C148" s="4"/>
    </row>
    <row r="149" spans="1:3" x14ac:dyDescent="0.2">
      <c r="A149" s="3"/>
      <c r="B149" s="3"/>
      <c r="C149" s="4"/>
    </row>
    <row r="150" spans="1:3" x14ac:dyDescent="0.2">
      <c r="A150" s="3"/>
      <c r="B150" s="3"/>
      <c r="C150" s="4"/>
    </row>
    <row r="151" spans="1:3" x14ac:dyDescent="0.2">
      <c r="A151" s="3"/>
      <c r="B151" s="3"/>
      <c r="C151" s="4"/>
    </row>
    <row r="152" spans="1:3" x14ac:dyDescent="0.2">
      <c r="A152" s="3"/>
      <c r="B152" s="3"/>
      <c r="C152" s="4"/>
    </row>
    <row r="153" spans="1:3" x14ac:dyDescent="0.2">
      <c r="A153" s="3"/>
      <c r="B153" s="3"/>
      <c r="C153" s="4"/>
    </row>
    <row r="154" spans="1:3" x14ac:dyDescent="0.2">
      <c r="A154" s="3"/>
      <c r="B154" s="3"/>
      <c r="C154" s="4"/>
    </row>
    <row r="155" spans="1:3" x14ac:dyDescent="0.2">
      <c r="A155" s="3"/>
      <c r="B155" s="3"/>
      <c r="C155" s="4"/>
    </row>
    <row r="156" spans="1:3" x14ac:dyDescent="0.2">
      <c r="A156" s="3"/>
      <c r="B156" s="3"/>
      <c r="C156" s="4"/>
    </row>
    <row r="157" spans="1:3" x14ac:dyDescent="0.2">
      <c r="A157" s="3"/>
      <c r="B157" s="3"/>
      <c r="C157" s="4"/>
    </row>
    <row r="158" spans="1:3" x14ac:dyDescent="0.2">
      <c r="A158" s="3"/>
      <c r="B158" s="3"/>
      <c r="C158" s="4"/>
    </row>
    <row r="159" spans="1:3" x14ac:dyDescent="0.2">
      <c r="A159" s="3"/>
      <c r="B159" s="3"/>
      <c r="C159" s="4"/>
    </row>
    <row r="160" spans="1:3" x14ac:dyDescent="0.2">
      <c r="A160" s="3"/>
      <c r="B160" s="3"/>
      <c r="C160" s="4"/>
    </row>
    <row r="161" spans="1:3" x14ac:dyDescent="0.2">
      <c r="A161" s="3"/>
      <c r="B161" s="3"/>
      <c r="C161" s="4"/>
    </row>
    <row r="162" spans="1:3" x14ac:dyDescent="0.2">
      <c r="A162" s="3"/>
      <c r="B162" s="3"/>
      <c r="C162" s="4"/>
    </row>
    <row r="163" spans="1:3" x14ac:dyDescent="0.2">
      <c r="A163" s="3"/>
      <c r="B163" s="3"/>
      <c r="C163" s="4"/>
    </row>
    <row r="164" spans="1:3" x14ac:dyDescent="0.2">
      <c r="A164" s="3"/>
      <c r="B164" s="3"/>
      <c r="C164" s="4"/>
    </row>
    <row r="165" spans="1:3" x14ac:dyDescent="0.2">
      <c r="A165" s="3"/>
      <c r="B165" s="3"/>
      <c r="C165" s="4"/>
    </row>
    <row r="166" spans="1:3" x14ac:dyDescent="0.2">
      <c r="A166" s="3"/>
      <c r="B166" s="3"/>
      <c r="C166" s="4"/>
    </row>
    <row r="167" spans="1:3" x14ac:dyDescent="0.2">
      <c r="A167" s="3"/>
      <c r="B167" s="3"/>
      <c r="C167" s="4"/>
    </row>
    <row r="168" spans="1:3" x14ac:dyDescent="0.2">
      <c r="A168" s="3"/>
      <c r="B168" s="3"/>
      <c r="C168" s="4"/>
    </row>
    <row r="169" spans="1:3" x14ac:dyDescent="0.2">
      <c r="A169" s="3"/>
      <c r="B169" s="3"/>
      <c r="C169" s="4"/>
    </row>
    <row r="170" spans="1:3" x14ac:dyDescent="0.2">
      <c r="A170" s="3"/>
      <c r="B170" s="3"/>
      <c r="C170" s="4"/>
    </row>
    <row r="171" spans="1:3" x14ac:dyDescent="0.2">
      <c r="A171" s="3"/>
      <c r="B171" s="3"/>
      <c r="C171" s="4"/>
    </row>
    <row r="172" spans="1:3" x14ac:dyDescent="0.2">
      <c r="A172" s="3"/>
      <c r="B172" s="3"/>
      <c r="C172" s="4"/>
    </row>
    <row r="173" spans="1:3" x14ac:dyDescent="0.2">
      <c r="A173" s="3"/>
      <c r="B173" s="3"/>
      <c r="C173" s="4"/>
    </row>
    <row r="174" spans="1:3" x14ac:dyDescent="0.2">
      <c r="A174" s="3"/>
      <c r="B174" s="3"/>
      <c r="C174" s="4"/>
    </row>
    <row r="175" spans="1:3" x14ac:dyDescent="0.2">
      <c r="A175" s="3"/>
      <c r="B175" s="3"/>
      <c r="C175" s="4"/>
    </row>
    <row r="176" spans="1:3" x14ac:dyDescent="0.2">
      <c r="A176" s="3"/>
      <c r="B176" s="3"/>
      <c r="C176" s="4"/>
    </row>
    <row r="177" spans="1:3" x14ac:dyDescent="0.2">
      <c r="A177" s="3"/>
      <c r="B177" s="3"/>
      <c r="C177" s="4"/>
    </row>
    <row r="178" spans="1:3" x14ac:dyDescent="0.2">
      <c r="A178" s="3"/>
      <c r="B178" s="3"/>
      <c r="C178" s="4"/>
    </row>
    <row r="179" spans="1:3" x14ac:dyDescent="0.2">
      <c r="A179" s="3"/>
      <c r="B179" s="3"/>
      <c r="C179" s="4"/>
    </row>
    <row r="180" spans="1:3" x14ac:dyDescent="0.2">
      <c r="A180" s="3"/>
      <c r="B180" s="3"/>
      <c r="C180" s="4"/>
    </row>
    <row r="181" spans="1:3" x14ac:dyDescent="0.2">
      <c r="A181" s="3"/>
      <c r="B181" s="3"/>
      <c r="C181" s="4"/>
    </row>
    <row r="182" spans="1:3" x14ac:dyDescent="0.2">
      <c r="A182" s="3"/>
      <c r="B182" s="3"/>
      <c r="C182" s="4"/>
    </row>
    <row r="183" spans="1:3" x14ac:dyDescent="0.2">
      <c r="A183" s="3"/>
      <c r="B183" s="3"/>
      <c r="C183" s="4"/>
    </row>
    <row r="184" spans="1:3" x14ac:dyDescent="0.2">
      <c r="A184" s="3"/>
      <c r="B184" s="3"/>
      <c r="C184" s="4"/>
    </row>
    <row r="185" spans="1:3" x14ac:dyDescent="0.2">
      <c r="A185" s="3"/>
      <c r="B185" s="3"/>
      <c r="C185" s="4"/>
    </row>
    <row r="186" spans="1:3" x14ac:dyDescent="0.2">
      <c r="A186" s="3"/>
      <c r="B186" s="3"/>
      <c r="C186" s="4"/>
    </row>
    <row r="187" spans="1:3" x14ac:dyDescent="0.2">
      <c r="A187" s="3"/>
      <c r="B187" s="3"/>
      <c r="C187" s="4"/>
    </row>
    <row r="188" spans="1:3" x14ac:dyDescent="0.2">
      <c r="A188" s="3"/>
      <c r="B188" s="3"/>
      <c r="C188" s="4"/>
    </row>
    <row r="189" spans="1:3" x14ac:dyDescent="0.2">
      <c r="A189" s="3"/>
      <c r="B189" s="3"/>
      <c r="C189" s="4"/>
    </row>
    <row r="190" spans="1:3" x14ac:dyDescent="0.2">
      <c r="A190" s="3"/>
      <c r="B190" s="3"/>
      <c r="C190" s="4"/>
    </row>
    <row r="191" spans="1:3" x14ac:dyDescent="0.2">
      <c r="A191" s="3"/>
      <c r="B191" s="3"/>
      <c r="C191" s="4"/>
    </row>
    <row r="192" spans="1:3" x14ac:dyDescent="0.2">
      <c r="A192" s="3"/>
      <c r="B192" s="3"/>
      <c r="C192" s="4"/>
    </row>
    <row r="193" spans="1:3" x14ac:dyDescent="0.2">
      <c r="A193" s="3"/>
      <c r="B193" s="3"/>
      <c r="C193" s="4"/>
    </row>
    <row r="194" spans="1:3" x14ac:dyDescent="0.2">
      <c r="A194" s="3"/>
      <c r="B194" s="3"/>
      <c r="C194" s="4"/>
    </row>
    <row r="195" spans="1:3" x14ac:dyDescent="0.2">
      <c r="A195" s="3"/>
      <c r="B195" s="3"/>
      <c r="C195" s="4"/>
    </row>
    <row r="196" spans="1:3" x14ac:dyDescent="0.2">
      <c r="A196" s="3"/>
      <c r="B196" s="3"/>
      <c r="C196" s="4"/>
    </row>
    <row r="197" spans="1:3" x14ac:dyDescent="0.2">
      <c r="A197" s="3"/>
      <c r="B197" s="3"/>
      <c r="C197" s="4"/>
    </row>
    <row r="198" spans="1:3" x14ac:dyDescent="0.2">
      <c r="A198" s="3"/>
      <c r="B198" s="3"/>
      <c r="C198" s="4"/>
    </row>
    <row r="199" spans="1:3" x14ac:dyDescent="0.2">
      <c r="A199" s="3"/>
      <c r="B199" s="3"/>
      <c r="C199" s="4"/>
    </row>
    <row r="200" spans="1:3" x14ac:dyDescent="0.2">
      <c r="A200" s="3"/>
      <c r="B200" s="3"/>
      <c r="C200" s="4"/>
    </row>
    <row r="201" spans="1:3" x14ac:dyDescent="0.2">
      <c r="A201" s="3"/>
      <c r="B201" s="3"/>
      <c r="C201" s="4"/>
    </row>
    <row r="202" spans="1:3" x14ac:dyDescent="0.2">
      <c r="A202" s="3"/>
      <c r="B202" s="3"/>
      <c r="C202" s="4"/>
    </row>
    <row r="203" spans="1:3" x14ac:dyDescent="0.2">
      <c r="A203" s="3"/>
      <c r="B203" s="3"/>
      <c r="C203" s="4"/>
    </row>
    <row r="204" spans="1:3" x14ac:dyDescent="0.2">
      <c r="A204" s="3"/>
      <c r="B204" s="3"/>
      <c r="C204" s="4"/>
    </row>
    <row r="205" spans="1:3" x14ac:dyDescent="0.2">
      <c r="A205" s="3"/>
      <c r="B205" s="3"/>
      <c r="C205" s="4"/>
    </row>
    <row r="206" spans="1:3" x14ac:dyDescent="0.2">
      <c r="A206" s="3"/>
      <c r="B206" s="3"/>
      <c r="C206" s="4"/>
    </row>
    <row r="207" spans="1:3" x14ac:dyDescent="0.2">
      <c r="A207" s="3"/>
      <c r="B207" s="3"/>
      <c r="C207" s="4"/>
    </row>
    <row r="208" spans="1:3" x14ac:dyDescent="0.2">
      <c r="A208" s="3"/>
      <c r="B208" s="3"/>
      <c r="C208" s="4"/>
    </row>
    <row r="209" spans="1:3" x14ac:dyDescent="0.2">
      <c r="A209" s="3"/>
      <c r="B209" s="3"/>
      <c r="C209" s="4"/>
    </row>
    <row r="210" spans="1:3" x14ac:dyDescent="0.2">
      <c r="A210" s="3"/>
      <c r="B210" s="3"/>
      <c r="C210" s="4"/>
    </row>
    <row r="211" spans="1:3" x14ac:dyDescent="0.2">
      <c r="A211" s="3"/>
      <c r="B211" s="3"/>
      <c r="C211" s="4"/>
    </row>
    <row r="212" spans="1:3" x14ac:dyDescent="0.2">
      <c r="A212" s="3"/>
      <c r="B212" s="3"/>
      <c r="C212" s="4"/>
    </row>
    <row r="213" spans="1:3" x14ac:dyDescent="0.2">
      <c r="A213" s="3"/>
      <c r="B213" s="3"/>
      <c r="C213" s="4"/>
    </row>
    <row r="214" spans="1:3" x14ac:dyDescent="0.2">
      <c r="A214" s="3"/>
      <c r="B214" s="3"/>
      <c r="C214" s="4"/>
    </row>
    <row r="215" spans="1:3" x14ac:dyDescent="0.2">
      <c r="A215" s="3"/>
      <c r="B215" s="3"/>
      <c r="C215" s="4"/>
    </row>
    <row r="216" spans="1:3" x14ac:dyDescent="0.2">
      <c r="A216" s="3"/>
      <c r="B216" s="3"/>
      <c r="C216" s="4"/>
    </row>
    <row r="217" spans="1:3" x14ac:dyDescent="0.2">
      <c r="A217" s="3"/>
      <c r="B217" s="3"/>
      <c r="C217" s="4"/>
    </row>
    <row r="218" spans="1:3" x14ac:dyDescent="0.2">
      <c r="A218" s="3"/>
      <c r="B218" s="3"/>
      <c r="C218" s="4"/>
    </row>
    <row r="219" spans="1:3" x14ac:dyDescent="0.2">
      <c r="A219" s="3"/>
      <c r="B219" s="3"/>
      <c r="C219" s="4"/>
    </row>
    <row r="220" spans="1:3" x14ac:dyDescent="0.2">
      <c r="A220" s="3"/>
      <c r="B220" s="3"/>
      <c r="C220" s="4"/>
    </row>
    <row r="221" spans="1:3" x14ac:dyDescent="0.2">
      <c r="A221" s="3"/>
      <c r="B221" s="3"/>
      <c r="C221" s="4"/>
    </row>
    <row r="222" spans="1:3" x14ac:dyDescent="0.2">
      <c r="A222" s="3"/>
      <c r="B222" s="3"/>
      <c r="C222" s="4"/>
    </row>
    <row r="223" spans="1:3" x14ac:dyDescent="0.2">
      <c r="A223" s="3"/>
      <c r="B223" s="3"/>
      <c r="C223" s="4"/>
    </row>
    <row r="224" spans="1:3" x14ac:dyDescent="0.2">
      <c r="A224" s="3"/>
      <c r="B224" s="3"/>
      <c r="C224" s="4"/>
    </row>
    <row r="225" spans="1:3" x14ac:dyDescent="0.2">
      <c r="A225" s="3"/>
      <c r="B225" s="3"/>
      <c r="C225" s="4"/>
    </row>
    <row r="226" spans="1:3" x14ac:dyDescent="0.2">
      <c r="A226" s="3"/>
      <c r="B226" s="3"/>
      <c r="C226" s="4"/>
    </row>
    <row r="227" spans="1:3" x14ac:dyDescent="0.2">
      <c r="A227" s="3"/>
      <c r="B227" s="3"/>
      <c r="C227" s="4"/>
    </row>
    <row r="228" spans="1:3" x14ac:dyDescent="0.2">
      <c r="A228" s="3"/>
      <c r="B228" s="3"/>
      <c r="C228" s="4"/>
    </row>
    <row r="229" spans="1:3" x14ac:dyDescent="0.2">
      <c r="A229" s="3"/>
      <c r="B229" s="3"/>
      <c r="C229" s="4"/>
    </row>
    <row r="230" spans="1:3" x14ac:dyDescent="0.2">
      <c r="A230" s="3"/>
      <c r="B230" s="3"/>
      <c r="C230" s="4"/>
    </row>
    <row r="231" spans="1:3" x14ac:dyDescent="0.2">
      <c r="A231" s="3"/>
      <c r="B231" s="3"/>
      <c r="C231" s="4"/>
    </row>
    <row r="232" spans="1:3" x14ac:dyDescent="0.2">
      <c r="A232" s="3"/>
      <c r="B232" s="3"/>
      <c r="C232" s="4"/>
    </row>
    <row r="233" spans="1:3" x14ac:dyDescent="0.2">
      <c r="A233" s="3"/>
      <c r="B233" s="3"/>
      <c r="C233" s="4"/>
    </row>
    <row r="234" spans="1:3" x14ac:dyDescent="0.2">
      <c r="A234" s="3"/>
      <c r="B234" s="3"/>
      <c r="C234" s="4"/>
    </row>
    <row r="235" spans="1:3" x14ac:dyDescent="0.2">
      <c r="A235" s="3"/>
      <c r="B235" s="3"/>
      <c r="C235" s="4"/>
    </row>
    <row r="236" spans="1:3" x14ac:dyDescent="0.2">
      <c r="A236" s="3"/>
      <c r="B236" s="3"/>
      <c r="C236" s="4"/>
    </row>
    <row r="237" spans="1:3" x14ac:dyDescent="0.2">
      <c r="A237" s="3"/>
      <c r="B237" s="3"/>
      <c r="C237" s="4"/>
    </row>
    <row r="238" spans="1:3" x14ac:dyDescent="0.2">
      <c r="A238" s="3"/>
      <c r="B238" s="3"/>
      <c r="C238" s="4"/>
    </row>
    <row r="239" spans="1:3" x14ac:dyDescent="0.2">
      <c r="A239" s="3"/>
      <c r="B239" s="3"/>
      <c r="C239" s="4"/>
    </row>
    <row r="240" spans="1:3" x14ac:dyDescent="0.2">
      <c r="A240" s="3"/>
      <c r="B240" s="3"/>
      <c r="C240" s="4"/>
    </row>
    <row r="241" spans="1:3" x14ac:dyDescent="0.2">
      <c r="A241" s="3"/>
      <c r="B241" s="3"/>
      <c r="C241" s="4"/>
    </row>
    <row r="242" spans="1:3" x14ac:dyDescent="0.2">
      <c r="A242" s="3"/>
      <c r="B242" s="3"/>
      <c r="C242" s="4"/>
    </row>
    <row r="243" spans="1:3" x14ac:dyDescent="0.2">
      <c r="A243" s="3"/>
      <c r="B243" s="3"/>
      <c r="C243" s="4"/>
    </row>
    <row r="244" spans="1:3" x14ac:dyDescent="0.2">
      <c r="A244" s="3"/>
      <c r="B244" s="3"/>
      <c r="C244" s="4"/>
    </row>
    <row r="245" spans="1:3" x14ac:dyDescent="0.2">
      <c r="A245" s="3"/>
      <c r="B245" s="3"/>
      <c r="C245" s="4"/>
    </row>
    <row r="246" spans="1:3" x14ac:dyDescent="0.2">
      <c r="A246" s="3"/>
      <c r="B246" s="3"/>
      <c r="C246" s="4"/>
    </row>
    <row r="247" spans="1:3" x14ac:dyDescent="0.2">
      <c r="A247" s="3"/>
      <c r="B247" s="3"/>
      <c r="C247" s="4"/>
    </row>
    <row r="248" spans="1:3" x14ac:dyDescent="0.2">
      <c r="A248" s="3"/>
      <c r="B248" s="3"/>
      <c r="C248" s="4"/>
    </row>
    <row r="249" spans="1:3" x14ac:dyDescent="0.2">
      <c r="A249" s="3"/>
      <c r="B249" s="3"/>
      <c r="C249" s="4"/>
    </row>
    <row r="250" spans="1:3" x14ac:dyDescent="0.2">
      <c r="A250" s="3"/>
      <c r="B250" s="3"/>
      <c r="C250" s="4"/>
    </row>
    <row r="251" spans="1:3" x14ac:dyDescent="0.2">
      <c r="A251" s="3"/>
      <c r="B251" s="3"/>
      <c r="C251" s="4"/>
    </row>
    <row r="252" spans="1:3" x14ac:dyDescent="0.2">
      <c r="A252" s="3"/>
      <c r="B252" s="3"/>
      <c r="C252" s="4"/>
    </row>
    <row r="253" spans="1:3" x14ac:dyDescent="0.2">
      <c r="A253" s="3"/>
      <c r="B253" s="3"/>
      <c r="C253" s="4"/>
    </row>
    <row r="254" spans="1:3" x14ac:dyDescent="0.2">
      <c r="A254" s="3"/>
      <c r="B254" s="3"/>
      <c r="C254" s="4"/>
    </row>
    <row r="255" spans="1:3" x14ac:dyDescent="0.2">
      <c r="A255" s="3"/>
      <c r="B255" s="3"/>
      <c r="C255" s="4"/>
    </row>
    <row r="256" spans="1:3" x14ac:dyDescent="0.2">
      <c r="A256" s="3"/>
      <c r="B256" s="3"/>
      <c r="C256" s="4"/>
    </row>
    <row r="257" spans="1:3" x14ac:dyDescent="0.2">
      <c r="A257" s="3"/>
      <c r="B257" s="3"/>
      <c r="C257" s="4"/>
    </row>
    <row r="258" spans="1:3" x14ac:dyDescent="0.2">
      <c r="A258" s="3"/>
      <c r="B258" s="3"/>
      <c r="C258" s="4"/>
    </row>
    <row r="259" spans="1:3" x14ac:dyDescent="0.2">
      <c r="A259" s="3"/>
      <c r="B259" s="3"/>
      <c r="C259" s="4"/>
    </row>
    <row r="260" spans="1:3" x14ac:dyDescent="0.2">
      <c r="A260" s="3"/>
      <c r="B260" s="3"/>
      <c r="C260" s="4"/>
    </row>
    <row r="261" spans="1:3" x14ac:dyDescent="0.2">
      <c r="A261" s="3"/>
      <c r="B261" s="3"/>
      <c r="C261" s="4"/>
    </row>
    <row r="262" spans="1:3" x14ac:dyDescent="0.2">
      <c r="A262" s="3"/>
      <c r="B262" s="3"/>
      <c r="C262" s="4"/>
    </row>
    <row r="263" spans="1:3" x14ac:dyDescent="0.2">
      <c r="A263" s="3"/>
      <c r="B263" s="3"/>
      <c r="C263" s="4"/>
    </row>
    <row r="264" spans="1:3" x14ac:dyDescent="0.2">
      <c r="A264" s="3"/>
      <c r="B264" s="3"/>
      <c r="C264" s="4"/>
    </row>
    <row r="265" spans="1:3" x14ac:dyDescent="0.2">
      <c r="A265" s="3"/>
      <c r="B265" s="3"/>
      <c r="C265" s="4"/>
    </row>
    <row r="266" spans="1:3" x14ac:dyDescent="0.2">
      <c r="A266" s="3"/>
      <c r="B266" s="3"/>
      <c r="C266" s="4"/>
    </row>
    <row r="267" spans="1:3" x14ac:dyDescent="0.2">
      <c r="A267" s="3"/>
      <c r="B267" s="3"/>
      <c r="C267" s="4"/>
    </row>
    <row r="268" spans="1:3" x14ac:dyDescent="0.2">
      <c r="A268" s="3"/>
      <c r="B268" s="3"/>
      <c r="C268" s="4"/>
    </row>
    <row r="269" spans="1:3" x14ac:dyDescent="0.2">
      <c r="A269" s="3"/>
      <c r="B269" s="3"/>
      <c r="C269" s="4"/>
    </row>
    <row r="270" spans="1:3" x14ac:dyDescent="0.2">
      <c r="A270" s="3"/>
      <c r="B270" s="3"/>
      <c r="C270" s="4"/>
    </row>
    <row r="271" spans="1:3" x14ac:dyDescent="0.2">
      <c r="A271" s="3"/>
      <c r="B271" s="3"/>
      <c r="C271" s="4"/>
    </row>
    <row r="272" spans="1:3" x14ac:dyDescent="0.2">
      <c r="A272" s="3"/>
      <c r="B272" s="3"/>
      <c r="C272" s="4"/>
    </row>
    <row r="273" spans="1:3" x14ac:dyDescent="0.2">
      <c r="A273" s="3"/>
      <c r="B273" s="3"/>
      <c r="C273" s="4"/>
    </row>
    <row r="274" spans="1:3" x14ac:dyDescent="0.2">
      <c r="A274" s="3"/>
      <c r="B274" s="3"/>
      <c r="C274" s="4"/>
    </row>
    <row r="275" spans="1:3" x14ac:dyDescent="0.2">
      <c r="A275" s="3"/>
      <c r="B275" s="3"/>
      <c r="C275" s="4"/>
    </row>
    <row r="276" spans="1:3" x14ac:dyDescent="0.2">
      <c r="A276" s="3"/>
      <c r="B276" s="3"/>
      <c r="C276" s="4"/>
    </row>
    <row r="277" spans="1:3" x14ac:dyDescent="0.2">
      <c r="A277" s="3"/>
      <c r="B277" s="3"/>
      <c r="C277" s="4"/>
    </row>
    <row r="278" spans="1:3" x14ac:dyDescent="0.2">
      <c r="A278" s="3"/>
      <c r="B278" s="3"/>
      <c r="C278" s="4"/>
    </row>
    <row r="279" spans="1:3" x14ac:dyDescent="0.2">
      <c r="A279" s="3"/>
      <c r="B279" s="3"/>
      <c r="C279" s="4"/>
    </row>
    <row r="280" spans="1:3" x14ac:dyDescent="0.2">
      <c r="A280" s="3"/>
      <c r="B280" s="3"/>
      <c r="C280" s="4"/>
    </row>
    <row r="281" spans="1:3" x14ac:dyDescent="0.2">
      <c r="A281" s="3"/>
      <c r="B281" s="3"/>
      <c r="C281" s="4"/>
    </row>
    <row r="282" spans="1:3" x14ac:dyDescent="0.2">
      <c r="A282" s="3"/>
      <c r="B282" s="3"/>
      <c r="C282" s="4"/>
    </row>
    <row r="283" spans="1:3" x14ac:dyDescent="0.2">
      <c r="A283" s="3"/>
      <c r="B283" s="3"/>
      <c r="C283" s="4"/>
    </row>
    <row r="284" spans="1:3" x14ac:dyDescent="0.2">
      <c r="A284" s="3"/>
      <c r="B284" s="3"/>
      <c r="C284" s="4"/>
    </row>
    <row r="285" spans="1:3" x14ac:dyDescent="0.2">
      <c r="A285" s="3"/>
      <c r="B285" s="3"/>
      <c r="C285" s="4"/>
    </row>
    <row r="286" spans="1:3" x14ac:dyDescent="0.2">
      <c r="A286" s="3"/>
      <c r="B286" s="3"/>
      <c r="C286" s="4"/>
    </row>
    <row r="287" spans="1:3" x14ac:dyDescent="0.2">
      <c r="A287" s="3"/>
      <c r="B287" s="3"/>
      <c r="C287" s="4"/>
    </row>
    <row r="288" spans="1:3" x14ac:dyDescent="0.2">
      <c r="A288" s="3"/>
      <c r="B288" s="3"/>
      <c r="C288" s="4"/>
    </row>
    <row r="289" spans="1:3" x14ac:dyDescent="0.2">
      <c r="A289" s="3"/>
      <c r="B289" s="3"/>
      <c r="C289" s="4"/>
    </row>
    <row r="290" spans="1:3" x14ac:dyDescent="0.2">
      <c r="A290" s="3"/>
      <c r="B290" s="3"/>
      <c r="C290" s="4"/>
    </row>
    <row r="291" spans="1:3" x14ac:dyDescent="0.2">
      <c r="A291" s="3"/>
      <c r="B291" s="3"/>
      <c r="C291" s="4"/>
    </row>
    <row r="292" spans="1:3" x14ac:dyDescent="0.2">
      <c r="A292" s="3"/>
      <c r="B292" s="3"/>
      <c r="C292" s="4"/>
    </row>
    <row r="293" spans="1:3" x14ac:dyDescent="0.2">
      <c r="A293" s="3"/>
      <c r="B293" s="3"/>
      <c r="C293" s="4"/>
    </row>
    <row r="294" spans="1:3" x14ac:dyDescent="0.2">
      <c r="A294" s="3"/>
      <c r="B294" s="3"/>
      <c r="C294" s="4"/>
    </row>
    <row r="295" spans="1:3" x14ac:dyDescent="0.2">
      <c r="A295" s="3"/>
      <c r="B295" s="3"/>
      <c r="C295" s="4"/>
    </row>
    <row r="296" spans="1:3" x14ac:dyDescent="0.2">
      <c r="A296" s="3"/>
      <c r="B296" s="3"/>
      <c r="C296" s="4"/>
    </row>
    <row r="297" spans="1:3" x14ac:dyDescent="0.2">
      <c r="A297" s="3"/>
      <c r="B297" s="3"/>
      <c r="C297" s="4"/>
    </row>
    <row r="298" spans="1:3" x14ac:dyDescent="0.2">
      <c r="A298" s="3"/>
      <c r="B298" s="3"/>
      <c r="C298" s="4"/>
    </row>
    <row r="299" spans="1:3" x14ac:dyDescent="0.2">
      <c r="A299" s="3"/>
      <c r="B299" s="3"/>
      <c r="C299" s="4"/>
    </row>
    <row r="300" spans="1:3" x14ac:dyDescent="0.2">
      <c r="A300" s="3"/>
      <c r="B300" s="3"/>
      <c r="C300" s="4"/>
    </row>
    <row r="301" spans="1:3" x14ac:dyDescent="0.2">
      <c r="A301" s="3"/>
      <c r="B301" s="3"/>
      <c r="C301" s="4"/>
    </row>
    <row r="302" spans="1:3" x14ac:dyDescent="0.2">
      <c r="A302" s="3"/>
      <c r="B302" s="3"/>
      <c r="C302" s="4"/>
    </row>
    <row r="303" spans="1:3" x14ac:dyDescent="0.2">
      <c r="A303" s="3"/>
      <c r="B303" s="3"/>
      <c r="C303" s="4"/>
    </row>
    <row r="304" spans="1:3" x14ac:dyDescent="0.2">
      <c r="A304" s="3"/>
      <c r="B304" s="3"/>
      <c r="C304" s="4"/>
    </row>
    <row r="305" spans="1:3" x14ac:dyDescent="0.2">
      <c r="A305" s="3"/>
      <c r="B305" s="3"/>
      <c r="C305" s="4"/>
    </row>
    <row r="306" spans="1:3" x14ac:dyDescent="0.2">
      <c r="A306" s="3"/>
      <c r="B306" s="3"/>
      <c r="C306" s="4"/>
    </row>
    <row r="307" spans="1:3" x14ac:dyDescent="0.2">
      <c r="A307" s="3"/>
      <c r="B307" s="3"/>
      <c r="C307" s="4"/>
    </row>
    <row r="308" spans="1:3" x14ac:dyDescent="0.2">
      <c r="A308" s="3"/>
      <c r="B308" s="3"/>
      <c r="C308" s="4"/>
    </row>
    <row r="309" spans="1:3" x14ac:dyDescent="0.2">
      <c r="A309" s="3"/>
      <c r="B309" s="3"/>
      <c r="C309" s="4"/>
    </row>
    <row r="310" spans="1:3" x14ac:dyDescent="0.2">
      <c r="A310" s="3"/>
      <c r="B310" s="3"/>
      <c r="C310" s="4"/>
    </row>
    <row r="311" spans="1:3" x14ac:dyDescent="0.2">
      <c r="A311" s="3"/>
      <c r="B311" s="3"/>
      <c r="C311" s="4"/>
    </row>
    <row r="312" spans="1:3" x14ac:dyDescent="0.2">
      <c r="A312" s="3"/>
      <c r="B312" s="3"/>
      <c r="C312" s="4"/>
    </row>
    <row r="313" spans="1:3" x14ac:dyDescent="0.2">
      <c r="A313" s="3"/>
      <c r="B313" s="3"/>
      <c r="C313" s="4"/>
    </row>
    <row r="314" spans="1:3" x14ac:dyDescent="0.2">
      <c r="A314" s="3"/>
      <c r="B314" s="3"/>
      <c r="C314" s="4"/>
    </row>
    <row r="315" spans="1:3" x14ac:dyDescent="0.2">
      <c r="A315" s="3"/>
      <c r="B315" s="3"/>
      <c r="C315" s="4"/>
    </row>
    <row r="316" spans="1:3" x14ac:dyDescent="0.2">
      <c r="A316" s="3"/>
      <c r="B316" s="3"/>
      <c r="C316" s="4"/>
    </row>
    <row r="317" spans="1:3" x14ac:dyDescent="0.2">
      <c r="A317" s="3"/>
      <c r="B317" s="3"/>
      <c r="C317" s="4"/>
    </row>
    <row r="318" spans="1:3" x14ac:dyDescent="0.2">
      <c r="A318" s="3"/>
      <c r="B318" s="3"/>
      <c r="C318" s="4"/>
    </row>
    <row r="319" spans="1:3" x14ac:dyDescent="0.2">
      <c r="A319" s="3"/>
      <c r="B319" s="3"/>
      <c r="C319" s="4"/>
    </row>
    <row r="320" spans="1:3" x14ac:dyDescent="0.2">
      <c r="A320" s="3"/>
      <c r="B320" s="3"/>
      <c r="C320" s="4"/>
    </row>
    <row r="321" spans="1:3" x14ac:dyDescent="0.2">
      <c r="A321" s="3"/>
      <c r="B321" s="3"/>
      <c r="C321" s="4"/>
    </row>
    <row r="322" spans="1:3" x14ac:dyDescent="0.2">
      <c r="A322" s="3"/>
      <c r="B322" s="3"/>
      <c r="C322" s="4"/>
    </row>
    <row r="323" spans="1:3" x14ac:dyDescent="0.2">
      <c r="A323" s="3"/>
      <c r="B323" s="3"/>
      <c r="C323" s="4"/>
    </row>
    <row r="324" spans="1:3" x14ac:dyDescent="0.2">
      <c r="A324" s="3"/>
      <c r="B324" s="3"/>
      <c r="C324" s="4"/>
    </row>
    <row r="325" spans="1:3" x14ac:dyDescent="0.2">
      <c r="A325" s="3"/>
      <c r="B325" s="3"/>
      <c r="C325" s="4"/>
    </row>
    <row r="326" spans="1:3" x14ac:dyDescent="0.2">
      <c r="A326" s="3"/>
      <c r="B326" s="3"/>
      <c r="C326" s="4"/>
    </row>
    <row r="327" spans="1:3" x14ac:dyDescent="0.2">
      <c r="A327" s="3"/>
      <c r="B327" s="3"/>
      <c r="C327" s="4"/>
    </row>
    <row r="328" spans="1:3" x14ac:dyDescent="0.2">
      <c r="A328" s="3"/>
      <c r="B328" s="3"/>
      <c r="C328" s="4"/>
    </row>
    <row r="329" spans="1:3" x14ac:dyDescent="0.2">
      <c r="A329" s="3"/>
      <c r="B329" s="3"/>
      <c r="C329" s="4"/>
    </row>
    <row r="330" spans="1:3" x14ac:dyDescent="0.2">
      <c r="A330" s="3"/>
      <c r="B330" s="3"/>
      <c r="C330" s="4"/>
    </row>
    <row r="331" spans="1:3" x14ac:dyDescent="0.2">
      <c r="A331" s="3"/>
      <c r="B331" s="3"/>
      <c r="C331" s="4"/>
    </row>
    <row r="332" spans="1:3" x14ac:dyDescent="0.2">
      <c r="A332" s="3"/>
      <c r="B332" s="3"/>
      <c r="C332" s="4"/>
    </row>
    <row r="333" spans="1:3" x14ac:dyDescent="0.2">
      <c r="A333" s="3"/>
      <c r="B333" s="3"/>
      <c r="C333" s="4"/>
    </row>
    <row r="334" spans="1:3" x14ac:dyDescent="0.2">
      <c r="A334" s="3"/>
      <c r="B334" s="3"/>
      <c r="C334" s="4"/>
    </row>
    <row r="335" spans="1:3" x14ac:dyDescent="0.2">
      <c r="A335" s="3"/>
      <c r="B335" s="3"/>
      <c r="C335" s="4"/>
    </row>
    <row r="336" spans="1:3" x14ac:dyDescent="0.2">
      <c r="A336" s="3"/>
      <c r="B336" s="3"/>
      <c r="C336" s="4"/>
    </row>
    <row r="337" spans="1:3" x14ac:dyDescent="0.2">
      <c r="A337" s="3"/>
      <c r="B337" s="3"/>
      <c r="C337" s="4"/>
    </row>
    <row r="338" spans="1:3" x14ac:dyDescent="0.2">
      <c r="A338" s="3"/>
      <c r="B338" s="3"/>
      <c r="C338" s="4"/>
    </row>
    <row r="339" spans="1:3" x14ac:dyDescent="0.2">
      <c r="A339" s="3"/>
      <c r="B339" s="3"/>
      <c r="C339" s="4"/>
    </row>
    <row r="340" spans="1:3" x14ac:dyDescent="0.2">
      <c r="A340" s="3"/>
      <c r="B340" s="3"/>
      <c r="C340" s="4"/>
    </row>
    <row r="341" spans="1:3" x14ac:dyDescent="0.2">
      <c r="A341" s="3"/>
      <c r="B341" s="3"/>
      <c r="C341" s="4"/>
    </row>
    <row r="342" spans="1:3" x14ac:dyDescent="0.2">
      <c r="A342" s="3"/>
      <c r="B342" s="3"/>
      <c r="C342" s="4"/>
    </row>
    <row r="343" spans="1:3" x14ac:dyDescent="0.2">
      <c r="A343" s="3"/>
      <c r="B343" s="3"/>
      <c r="C343" s="4"/>
    </row>
    <row r="344" spans="1:3" x14ac:dyDescent="0.2">
      <c r="A344" s="3"/>
      <c r="B344" s="3"/>
      <c r="C344" s="4"/>
    </row>
    <row r="345" spans="1:3" x14ac:dyDescent="0.2">
      <c r="A345" s="3"/>
      <c r="B345" s="3"/>
      <c r="C345" s="4"/>
    </row>
    <row r="346" spans="1:3" x14ac:dyDescent="0.2">
      <c r="A346" s="3"/>
      <c r="B346" s="3"/>
      <c r="C346" s="4"/>
    </row>
    <row r="347" spans="1:3" x14ac:dyDescent="0.2">
      <c r="A347" s="3"/>
      <c r="B347" s="3"/>
      <c r="C347" s="4"/>
    </row>
    <row r="348" spans="1:3" x14ac:dyDescent="0.2">
      <c r="A348" s="3"/>
      <c r="B348" s="3"/>
      <c r="C348" s="4"/>
    </row>
    <row r="349" spans="1:3" x14ac:dyDescent="0.2">
      <c r="A349" s="3"/>
      <c r="B349" s="3"/>
      <c r="C349" s="4"/>
    </row>
    <row r="350" spans="1:3" x14ac:dyDescent="0.2">
      <c r="A350" s="3"/>
      <c r="B350" s="3"/>
      <c r="C350" s="4"/>
    </row>
    <row r="351" spans="1:3" x14ac:dyDescent="0.2">
      <c r="A351" s="3"/>
      <c r="B351" s="3"/>
      <c r="C351" s="4"/>
    </row>
    <row r="352" spans="1:3" x14ac:dyDescent="0.2">
      <c r="A352" s="3"/>
      <c r="B352" s="3"/>
      <c r="C352" s="4"/>
    </row>
    <row r="353" spans="1:3" x14ac:dyDescent="0.2">
      <c r="A353" s="3"/>
      <c r="B353" s="3"/>
      <c r="C353" s="4"/>
    </row>
    <row r="354" spans="1:3" x14ac:dyDescent="0.2">
      <c r="A354" s="3"/>
      <c r="B354" s="3"/>
      <c r="C354" s="4"/>
    </row>
    <row r="355" spans="1:3" x14ac:dyDescent="0.2">
      <c r="A355" s="3"/>
      <c r="B355" s="3"/>
      <c r="C355" s="4"/>
    </row>
    <row r="356" spans="1:3" x14ac:dyDescent="0.2">
      <c r="A356" s="3"/>
      <c r="B356" s="3"/>
      <c r="C356" s="4"/>
    </row>
    <row r="357" spans="1:3" x14ac:dyDescent="0.2">
      <c r="A357" s="3"/>
      <c r="B357" s="3"/>
      <c r="C357" s="4"/>
    </row>
    <row r="358" spans="1:3" x14ac:dyDescent="0.2">
      <c r="A358" s="3"/>
      <c r="B358" s="3"/>
      <c r="C358" s="4"/>
    </row>
    <row r="359" spans="1:3" x14ac:dyDescent="0.2">
      <c r="A359" s="3"/>
      <c r="B359" s="3"/>
      <c r="C359" s="4"/>
    </row>
    <row r="360" spans="1:3" x14ac:dyDescent="0.2">
      <c r="A360" s="3"/>
      <c r="B360" s="3"/>
      <c r="C360" s="4"/>
    </row>
    <row r="361" spans="1:3" x14ac:dyDescent="0.2">
      <c r="A361" s="3"/>
      <c r="B361" s="3"/>
      <c r="C361" s="4"/>
    </row>
    <row r="362" spans="1:3" x14ac:dyDescent="0.2">
      <c r="A362" s="3"/>
      <c r="B362" s="3"/>
      <c r="C362" s="4"/>
    </row>
    <row r="363" spans="1:3" x14ac:dyDescent="0.2">
      <c r="A363" s="3"/>
      <c r="B363" s="3"/>
      <c r="C363" s="4"/>
    </row>
    <row r="364" spans="1:3" x14ac:dyDescent="0.2">
      <c r="A364" s="3"/>
      <c r="B364" s="3"/>
      <c r="C364" s="4"/>
    </row>
    <row r="365" spans="1:3" x14ac:dyDescent="0.2">
      <c r="A365" s="3"/>
      <c r="B365" s="3"/>
      <c r="C365" s="4"/>
    </row>
    <row r="366" spans="1:3" x14ac:dyDescent="0.2">
      <c r="A366" s="3"/>
      <c r="B366" s="3"/>
      <c r="C366" s="4"/>
    </row>
    <row r="367" spans="1:3" x14ac:dyDescent="0.2">
      <c r="A367" s="3"/>
      <c r="B367" s="3"/>
      <c r="C367" s="4"/>
    </row>
    <row r="368" spans="1:3" x14ac:dyDescent="0.2">
      <c r="A368" s="3"/>
      <c r="B368" s="3"/>
      <c r="C368" s="4"/>
    </row>
    <row r="369" spans="1:3" x14ac:dyDescent="0.2">
      <c r="A369" s="3"/>
      <c r="B369" s="3"/>
      <c r="C369" s="4"/>
    </row>
    <row r="370" spans="1:3" x14ac:dyDescent="0.2">
      <c r="A370" s="3"/>
      <c r="B370" s="3"/>
      <c r="C370" s="4"/>
    </row>
    <row r="371" spans="1:3" x14ac:dyDescent="0.2">
      <c r="A371" s="3"/>
      <c r="B371" s="3"/>
      <c r="C371" s="4"/>
    </row>
    <row r="372" spans="1:3" x14ac:dyDescent="0.2">
      <c r="A372" s="3"/>
      <c r="B372" s="3"/>
      <c r="C372" s="4"/>
    </row>
    <row r="373" spans="1:3" x14ac:dyDescent="0.2">
      <c r="A373" s="3"/>
      <c r="B373" s="3"/>
      <c r="C373" s="4"/>
    </row>
    <row r="374" spans="1:3" x14ac:dyDescent="0.2">
      <c r="A374" s="3"/>
      <c r="B374" s="3"/>
      <c r="C374" s="4"/>
    </row>
    <row r="375" spans="1:3" x14ac:dyDescent="0.2">
      <c r="A375" s="3"/>
      <c r="B375" s="3"/>
      <c r="C375" s="4"/>
    </row>
    <row r="376" spans="1:3" x14ac:dyDescent="0.2">
      <c r="A376" s="3"/>
      <c r="B376" s="3"/>
      <c r="C376" s="4"/>
    </row>
    <row r="377" spans="1:3" x14ac:dyDescent="0.2">
      <c r="A377" s="3"/>
      <c r="B377" s="3"/>
      <c r="C377" s="4"/>
    </row>
    <row r="378" spans="1:3" x14ac:dyDescent="0.2">
      <c r="A378" s="3"/>
      <c r="B378" s="3"/>
      <c r="C378" s="4"/>
    </row>
    <row r="379" spans="1:3" x14ac:dyDescent="0.2">
      <c r="A379" s="3"/>
      <c r="B379" s="3"/>
      <c r="C379" s="4"/>
    </row>
    <row r="380" spans="1:3" x14ac:dyDescent="0.2">
      <c r="A380" s="3"/>
      <c r="B380" s="3"/>
      <c r="C380" s="4"/>
    </row>
    <row r="381" spans="1:3" x14ac:dyDescent="0.2">
      <c r="A381" s="3"/>
      <c r="B381" s="3"/>
      <c r="C381" s="4"/>
    </row>
    <row r="382" spans="1:3" x14ac:dyDescent="0.2">
      <c r="A382" s="3"/>
      <c r="B382" s="3"/>
      <c r="C382" s="4"/>
    </row>
    <row r="383" spans="1:3" x14ac:dyDescent="0.2">
      <c r="A383" s="3"/>
      <c r="B383" s="3"/>
      <c r="C383" s="4"/>
    </row>
    <row r="384" spans="1:3" x14ac:dyDescent="0.2">
      <c r="A384" s="3"/>
      <c r="B384" s="3"/>
      <c r="C384" s="4"/>
    </row>
    <row r="385" spans="1:3" x14ac:dyDescent="0.2">
      <c r="A385" s="3"/>
      <c r="B385" s="3"/>
      <c r="C385" s="4"/>
    </row>
    <row r="386" spans="1:3" x14ac:dyDescent="0.2">
      <c r="A386" s="3"/>
      <c r="B386" s="3"/>
      <c r="C386" s="4"/>
    </row>
    <row r="387" spans="1:3" x14ac:dyDescent="0.2">
      <c r="A387" s="3"/>
      <c r="B387" s="3"/>
      <c r="C387" s="4"/>
    </row>
    <row r="388" spans="1:3" x14ac:dyDescent="0.2">
      <c r="A388" s="3"/>
      <c r="B388" s="3"/>
      <c r="C388" s="4"/>
    </row>
    <row r="389" spans="1:3" x14ac:dyDescent="0.2">
      <c r="A389" s="3"/>
      <c r="B389" s="3"/>
      <c r="C389" s="4"/>
    </row>
    <row r="390" spans="1:3" x14ac:dyDescent="0.2">
      <c r="A390" s="3"/>
      <c r="B390" s="3"/>
      <c r="C390" s="4"/>
    </row>
    <row r="391" spans="1:3" x14ac:dyDescent="0.2">
      <c r="A391" s="3"/>
      <c r="B391" s="3"/>
      <c r="C391" s="4"/>
    </row>
    <row r="392" spans="1:3" x14ac:dyDescent="0.2">
      <c r="A392" s="3"/>
      <c r="B392" s="3"/>
      <c r="C392" s="4"/>
    </row>
    <row r="393" spans="1:3" x14ac:dyDescent="0.2">
      <c r="A393" s="3"/>
      <c r="B393" s="3"/>
      <c r="C393" s="4"/>
    </row>
    <row r="394" spans="1:3" x14ac:dyDescent="0.2">
      <c r="A394" s="3"/>
      <c r="B394" s="3"/>
      <c r="C394" s="4"/>
    </row>
    <row r="395" spans="1:3" x14ac:dyDescent="0.2">
      <c r="A395" s="3"/>
      <c r="B395" s="3"/>
      <c r="C395" s="4"/>
    </row>
    <row r="396" spans="1:3" x14ac:dyDescent="0.2">
      <c r="A396" s="3"/>
      <c r="B396" s="3"/>
      <c r="C396" s="4"/>
    </row>
    <row r="397" spans="1:3" x14ac:dyDescent="0.2">
      <c r="A397" s="3"/>
      <c r="B397" s="3"/>
      <c r="C397" s="4"/>
    </row>
    <row r="398" spans="1:3" x14ac:dyDescent="0.2">
      <c r="A398" s="3"/>
      <c r="B398" s="3"/>
      <c r="C398" s="4"/>
    </row>
    <row r="399" spans="1:3" x14ac:dyDescent="0.2">
      <c r="A399" s="3"/>
      <c r="B399" s="3"/>
      <c r="C399" s="4"/>
    </row>
    <row r="400" spans="1:3" x14ac:dyDescent="0.2">
      <c r="A400" s="3"/>
      <c r="B400" s="3"/>
      <c r="C400" s="4"/>
    </row>
    <row r="401" spans="1:3" x14ac:dyDescent="0.2">
      <c r="A401" s="3"/>
      <c r="B401" s="3"/>
      <c r="C401" s="4"/>
    </row>
    <row r="402" spans="1:3" x14ac:dyDescent="0.2">
      <c r="A402" s="3"/>
      <c r="B402" s="3"/>
      <c r="C402" s="4"/>
    </row>
    <row r="403" spans="1:3" x14ac:dyDescent="0.2">
      <c r="A403" s="3"/>
      <c r="B403" s="3"/>
      <c r="C403" s="4"/>
    </row>
    <row r="404" spans="1:3" x14ac:dyDescent="0.2">
      <c r="A404" s="3"/>
      <c r="B404" s="3"/>
      <c r="C404" s="4"/>
    </row>
    <row r="405" spans="1:3" x14ac:dyDescent="0.2">
      <c r="A405" s="3"/>
      <c r="B405" s="3"/>
      <c r="C405" s="4"/>
    </row>
    <row r="406" spans="1:3" x14ac:dyDescent="0.2">
      <c r="A406" s="3"/>
      <c r="B406" s="3"/>
      <c r="C406" s="4"/>
    </row>
    <row r="407" spans="1:3" x14ac:dyDescent="0.2">
      <c r="A407" s="3"/>
      <c r="B407" s="3"/>
      <c r="C407" s="4"/>
    </row>
    <row r="408" spans="1:3" x14ac:dyDescent="0.2">
      <c r="A408" s="3"/>
      <c r="B408" s="3"/>
      <c r="C408" s="4"/>
    </row>
    <row r="409" spans="1:3" x14ac:dyDescent="0.2">
      <c r="A409" s="3"/>
      <c r="B409" s="3"/>
      <c r="C409" s="4"/>
    </row>
    <row r="410" spans="1:3" x14ac:dyDescent="0.2">
      <c r="A410" s="3"/>
      <c r="B410" s="3"/>
      <c r="C410" s="4"/>
    </row>
    <row r="411" spans="1:3" x14ac:dyDescent="0.2">
      <c r="A411" s="3"/>
      <c r="B411" s="3"/>
      <c r="C411" s="4"/>
    </row>
    <row r="412" spans="1:3" x14ac:dyDescent="0.2">
      <c r="A412" s="3"/>
      <c r="B412" s="3"/>
      <c r="C412" s="4"/>
    </row>
    <row r="413" spans="1:3" x14ac:dyDescent="0.2">
      <c r="A413" s="3"/>
      <c r="B413" s="3"/>
      <c r="C413" s="4"/>
    </row>
    <row r="414" spans="1:3" x14ac:dyDescent="0.2">
      <c r="A414" s="3"/>
      <c r="B414" s="3"/>
      <c r="C414" s="4"/>
    </row>
    <row r="415" spans="1:3" x14ac:dyDescent="0.2">
      <c r="A415" s="3"/>
      <c r="B415" s="3"/>
      <c r="C415" s="4"/>
    </row>
    <row r="416" spans="1:3" x14ac:dyDescent="0.2">
      <c r="A416" s="3"/>
      <c r="B416" s="3"/>
      <c r="C416" s="4"/>
    </row>
    <row r="417" spans="1:3" x14ac:dyDescent="0.2">
      <c r="A417" s="3"/>
      <c r="B417" s="3"/>
      <c r="C417" s="4"/>
    </row>
    <row r="418" spans="1:3" x14ac:dyDescent="0.2">
      <c r="A418" s="3"/>
      <c r="B418" s="3"/>
      <c r="C418" s="4"/>
    </row>
    <row r="419" spans="1:3" x14ac:dyDescent="0.2">
      <c r="A419" s="3"/>
      <c r="B419" s="3"/>
      <c r="C419" s="4"/>
    </row>
    <row r="420" spans="1:3" x14ac:dyDescent="0.2">
      <c r="A420" s="3"/>
      <c r="B420" s="3"/>
      <c r="C420" s="4"/>
    </row>
    <row r="421" spans="1:3" x14ac:dyDescent="0.2">
      <c r="A421" s="3"/>
      <c r="B421" s="3"/>
      <c r="C421" s="4"/>
    </row>
    <row r="422" spans="1:3" x14ac:dyDescent="0.2">
      <c r="A422" s="3"/>
      <c r="B422" s="3"/>
      <c r="C422" s="4"/>
    </row>
    <row r="423" spans="1:3" x14ac:dyDescent="0.2">
      <c r="A423" s="3"/>
      <c r="B423" s="3"/>
      <c r="C423" s="4"/>
    </row>
    <row r="424" spans="1:3" x14ac:dyDescent="0.2">
      <c r="A424" s="3"/>
      <c r="B424" s="3"/>
      <c r="C424" s="4"/>
    </row>
    <row r="425" spans="1:3" x14ac:dyDescent="0.2">
      <c r="A425" s="3"/>
      <c r="B425" s="3"/>
      <c r="C425" s="4"/>
    </row>
    <row r="426" spans="1:3" x14ac:dyDescent="0.2">
      <c r="A426" s="3"/>
      <c r="B426" s="3"/>
      <c r="C426" s="4"/>
    </row>
    <row r="427" spans="1:3" x14ac:dyDescent="0.2">
      <c r="A427" s="3"/>
      <c r="B427" s="3"/>
      <c r="C427" s="4"/>
    </row>
    <row r="428" spans="1:3" x14ac:dyDescent="0.2">
      <c r="A428" s="3"/>
      <c r="B428" s="3"/>
      <c r="C428" s="4"/>
    </row>
    <row r="429" spans="1:3" x14ac:dyDescent="0.2">
      <c r="A429" s="3"/>
      <c r="B429" s="3"/>
      <c r="C429" s="4"/>
    </row>
    <row r="430" spans="1:3" x14ac:dyDescent="0.2">
      <c r="A430" s="3"/>
      <c r="B430" s="3"/>
      <c r="C430" s="4"/>
    </row>
    <row r="431" spans="1:3" x14ac:dyDescent="0.2">
      <c r="A431" s="3"/>
      <c r="B431" s="3"/>
      <c r="C431" s="4"/>
    </row>
    <row r="432" spans="1:3" x14ac:dyDescent="0.2">
      <c r="A432" s="3"/>
      <c r="B432" s="3"/>
      <c r="C432" s="4"/>
    </row>
    <row r="433" spans="1:3" x14ac:dyDescent="0.2">
      <c r="A433" s="3"/>
      <c r="B433" s="3"/>
      <c r="C433" s="4"/>
    </row>
    <row r="434" spans="1:3" x14ac:dyDescent="0.2">
      <c r="A434" s="3"/>
      <c r="B434" s="3"/>
      <c r="C434" s="4"/>
    </row>
    <row r="435" spans="1:3" x14ac:dyDescent="0.2">
      <c r="A435" s="3"/>
      <c r="B435" s="3"/>
      <c r="C435" s="4"/>
    </row>
    <row r="436" spans="1:3" x14ac:dyDescent="0.2">
      <c r="A436" s="3"/>
      <c r="B436" s="3"/>
      <c r="C436" s="4"/>
    </row>
    <row r="437" spans="1:3" x14ac:dyDescent="0.2">
      <c r="A437" s="3"/>
      <c r="B437" s="3"/>
      <c r="C437" s="4"/>
    </row>
    <row r="438" spans="1:3" x14ac:dyDescent="0.2">
      <c r="A438" s="3"/>
      <c r="B438" s="3"/>
      <c r="C438" s="4"/>
    </row>
    <row r="439" spans="1:3" x14ac:dyDescent="0.2">
      <c r="A439" s="3"/>
      <c r="B439" s="3"/>
      <c r="C439" s="4"/>
    </row>
    <row r="440" spans="1:3" x14ac:dyDescent="0.2">
      <c r="A440" s="3"/>
      <c r="B440" s="3"/>
      <c r="C440" s="4"/>
    </row>
    <row r="441" spans="1:3" x14ac:dyDescent="0.2">
      <c r="A441" s="3"/>
      <c r="B441" s="3"/>
      <c r="C441" s="4"/>
    </row>
    <row r="442" spans="1:3" x14ac:dyDescent="0.2">
      <c r="A442" s="3"/>
      <c r="B442" s="3"/>
      <c r="C442" s="4"/>
    </row>
    <row r="443" spans="1:3" x14ac:dyDescent="0.2">
      <c r="A443" s="3"/>
      <c r="B443" s="3"/>
      <c r="C443" s="4"/>
    </row>
    <row r="444" spans="1:3" x14ac:dyDescent="0.2">
      <c r="A444" s="3"/>
      <c r="B444" s="3"/>
      <c r="C444" s="4"/>
    </row>
    <row r="445" spans="1:3" x14ac:dyDescent="0.2">
      <c r="A445" s="3"/>
      <c r="B445" s="3"/>
      <c r="C445" s="4"/>
    </row>
    <row r="446" spans="1:3" x14ac:dyDescent="0.2">
      <c r="A446" s="3"/>
      <c r="B446" s="3"/>
      <c r="C446" s="4"/>
    </row>
    <row r="447" spans="1:3" x14ac:dyDescent="0.2">
      <c r="A447" s="3"/>
      <c r="B447" s="3"/>
      <c r="C447" s="4"/>
    </row>
    <row r="448" spans="1:3" x14ac:dyDescent="0.2">
      <c r="A448" s="3"/>
      <c r="B448" s="3"/>
      <c r="C448" s="4"/>
    </row>
    <row r="449" spans="1:3" x14ac:dyDescent="0.2">
      <c r="A449" s="3"/>
      <c r="B449" s="3"/>
      <c r="C449" s="4"/>
    </row>
    <row r="450" spans="1:3" x14ac:dyDescent="0.2">
      <c r="A450" s="3"/>
      <c r="B450" s="3"/>
      <c r="C450" s="4"/>
    </row>
    <row r="451" spans="1:3" x14ac:dyDescent="0.2">
      <c r="A451" s="3"/>
      <c r="B451" s="3"/>
      <c r="C451" s="4"/>
    </row>
    <row r="452" spans="1:3" x14ac:dyDescent="0.2">
      <c r="A452" s="3"/>
      <c r="B452" s="3"/>
      <c r="C452" s="4"/>
    </row>
    <row r="453" spans="1:3" x14ac:dyDescent="0.2">
      <c r="A453" s="3"/>
      <c r="B453" s="3"/>
      <c r="C453" s="4"/>
    </row>
    <row r="454" spans="1:3" x14ac:dyDescent="0.2">
      <c r="A454" s="3"/>
      <c r="B454" s="3"/>
      <c r="C454" s="4"/>
    </row>
    <row r="455" spans="1:3" x14ac:dyDescent="0.2">
      <c r="A455" s="3"/>
      <c r="B455" s="3"/>
      <c r="C455" s="4"/>
    </row>
    <row r="456" spans="1:3" x14ac:dyDescent="0.2">
      <c r="A456" s="3"/>
      <c r="B456" s="3"/>
      <c r="C456" s="4"/>
    </row>
    <row r="457" spans="1:3" x14ac:dyDescent="0.2">
      <c r="A457" s="3"/>
      <c r="B457" s="3"/>
      <c r="C457" s="4"/>
    </row>
    <row r="458" spans="1:3" x14ac:dyDescent="0.2">
      <c r="A458" s="3"/>
      <c r="B458" s="3"/>
      <c r="C458" s="4"/>
    </row>
    <row r="459" spans="1:3" x14ac:dyDescent="0.2">
      <c r="A459" s="3"/>
      <c r="B459" s="3"/>
      <c r="C459" s="4"/>
    </row>
    <row r="460" spans="1:3" x14ac:dyDescent="0.2">
      <c r="A460" s="3"/>
      <c r="B460" s="3"/>
      <c r="C460" s="4"/>
    </row>
    <row r="461" spans="1:3" x14ac:dyDescent="0.2">
      <c r="A461" s="3"/>
      <c r="B461" s="3"/>
      <c r="C461" s="4"/>
    </row>
    <row r="462" spans="1:3" x14ac:dyDescent="0.2">
      <c r="A462" s="3"/>
      <c r="B462" s="3"/>
      <c r="C462" s="4"/>
    </row>
    <row r="463" spans="1:3" x14ac:dyDescent="0.2">
      <c r="A463" s="3"/>
      <c r="B463" s="3"/>
      <c r="C463" s="4"/>
    </row>
    <row r="464" spans="1:3" x14ac:dyDescent="0.2">
      <c r="A464" s="3"/>
      <c r="B464" s="3"/>
      <c r="C464" s="4"/>
    </row>
    <row r="465" spans="1:3" x14ac:dyDescent="0.2">
      <c r="A465" s="3"/>
      <c r="B465" s="3"/>
      <c r="C465" s="4"/>
    </row>
    <row r="466" spans="1:3" x14ac:dyDescent="0.2">
      <c r="A466" s="3"/>
      <c r="B466" s="3"/>
      <c r="C466" s="4"/>
    </row>
    <row r="467" spans="1:3" x14ac:dyDescent="0.2">
      <c r="A467" s="3"/>
      <c r="B467" s="3"/>
      <c r="C467" s="4"/>
    </row>
    <row r="468" spans="1:3" x14ac:dyDescent="0.2">
      <c r="A468" s="3"/>
      <c r="B468" s="3"/>
      <c r="C468" s="4"/>
    </row>
    <row r="469" spans="1:3" x14ac:dyDescent="0.2">
      <c r="A469" s="3"/>
      <c r="B469" s="3"/>
      <c r="C469" s="4"/>
    </row>
    <row r="470" spans="1:3" x14ac:dyDescent="0.2">
      <c r="A470" s="3"/>
      <c r="B470" s="3"/>
      <c r="C470" s="4"/>
    </row>
    <row r="471" spans="1:3" x14ac:dyDescent="0.2">
      <c r="A471" s="3"/>
      <c r="B471" s="3"/>
      <c r="C471" s="4"/>
    </row>
    <row r="472" spans="1:3" x14ac:dyDescent="0.2">
      <c r="A472" s="3"/>
      <c r="B472" s="3"/>
      <c r="C472" s="4"/>
    </row>
    <row r="473" spans="1:3" x14ac:dyDescent="0.2">
      <c r="A473" s="3"/>
      <c r="B473" s="3"/>
      <c r="C473" s="4"/>
    </row>
    <row r="474" spans="1:3" x14ac:dyDescent="0.2">
      <c r="A474" s="3"/>
      <c r="B474" s="3"/>
      <c r="C474" s="4"/>
    </row>
    <row r="475" spans="1:3" x14ac:dyDescent="0.2">
      <c r="A475" s="3"/>
      <c r="B475" s="3"/>
      <c r="C475" s="4"/>
    </row>
    <row r="476" spans="1:3" x14ac:dyDescent="0.2">
      <c r="A476" s="3"/>
      <c r="B476" s="3"/>
      <c r="C476" s="4"/>
    </row>
    <row r="477" spans="1:3" x14ac:dyDescent="0.2">
      <c r="A477" s="3"/>
      <c r="B477" s="3"/>
      <c r="C477" s="4"/>
    </row>
    <row r="478" spans="1:3" x14ac:dyDescent="0.2">
      <c r="A478" s="3"/>
      <c r="B478" s="3"/>
      <c r="C478" s="4"/>
    </row>
    <row r="479" spans="1:3" x14ac:dyDescent="0.2">
      <c r="A479" s="3"/>
      <c r="B479" s="3"/>
      <c r="C479" s="4"/>
    </row>
    <row r="480" spans="1:3" x14ac:dyDescent="0.2">
      <c r="A480" s="3"/>
      <c r="B480" s="3"/>
      <c r="C480" s="4"/>
    </row>
    <row r="481" spans="1:3" x14ac:dyDescent="0.2">
      <c r="A481" s="3"/>
      <c r="B481" s="3"/>
      <c r="C481" s="4"/>
    </row>
    <row r="482" spans="1:3" x14ac:dyDescent="0.2">
      <c r="A482" s="3"/>
      <c r="B482" s="3"/>
      <c r="C482" s="4"/>
    </row>
    <row r="483" spans="1:3" x14ac:dyDescent="0.2">
      <c r="A483" s="3"/>
      <c r="B483" s="3"/>
      <c r="C483" s="4"/>
    </row>
    <row r="484" spans="1:3" x14ac:dyDescent="0.2">
      <c r="A484" s="3"/>
      <c r="B484" s="3"/>
      <c r="C484" s="4"/>
    </row>
    <row r="485" spans="1:3" x14ac:dyDescent="0.2">
      <c r="A485" s="3"/>
      <c r="B485" s="3"/>
      <c r="C485" s="4"/>
    </row>
    <row r="486" spans="1:3" x14ac:dyDescent="0.2">
      <c r="A486" s="3"/>
      <c r="B486" s="3"/>
      <c r="C486" s="4"/>
    </row>
    <row r="487" spans="1:3" x14ac:dyDescent="0.2">
      <c r="A487" s="3"/>
      <c r="B487" s="3"/>
      <c r="C487" s="4"/>
    </row>
    <row r="488" spans="1:3" x14ac:dyDescent="0.2">
      <c r="A488" s="3"/>
      <c r="B488" s="3"/>
      <c r="C488" s="4"/>
    </row>
    <row r="489" spans="1:3" x14ac:dyDescent="0.2">
      <c r="A489" s="3"/>
      <c r="B489" s="3"/>
      <c r="C489" s="4"/>
    </row>
    <row r="490" spans="1:3" x14ac:dyDescent="0.2">
      <c r="A490" s="3"/>
      <c r="B490" s="3"/>
      <c r="C490" s="4"/>
    </row>
    <row r="491" spans="1:3" x14ac:dyDescent="0.2">
      <c r="A491" s="3"/>
      <c r="B491" s="3"/>
      <c r="C491" s="4"/>
    </row>
    <row r="492" spans="1:3" x14ac:dyDescent="0.2">
      <c r="A492" s="3"/>
      <c r="B492" s="3"/>
      <c r="C492" s="4"/>
    </row>
    <row r="493" spans="1:3" x14ac:dyDescent="0.2">
      <c r="A493" s="3"/>
      <c r="B493" s="3"/>
      <c r="C493" s="4"/>
    </row>
    <row r="494" spans="1:3" x14ac:dyDescent="0.2">
      <c r="A494" s="3"/>
      <c r="B494" s="3"/>
      <c r="C494" s="4"/>
    </row>
    <row r="495" spans="1:3" x14ac:dyDescent="0.2">
      <c r="A495" s="3"/>
      <c r="B495" s="3"/>
      <c r="C495" s="4"/>
    </row>
    <row r="496" spans="1:3" x14ac:dyDescent="0.2">
      <c r="A496" s="3"/>
      <c r="B496" s="3"/>
      <c r="C496" s="4"/>
    </row>
    <row r="497" spans="1:3" x14ac:dyDescent="0.2">
      <c r="A497" s="3"/>
      <c r="B497" s="3"/>
      <c r="C497" s="4"/>
    </row>
    <row r="498" spans="1:3" x14ac:dyDescent="0.2">
      <c r="A498" s="3"/>
      <c r="B498" s="3"/>
      <c r="C498" s="4"/>
    </row>
    <row r="499" spans="1:3" x14ac:dyDescent="0.2">
      <c r="A499" s="3"/>
      <c r="B499" s="3"/>
      <c r="C499" s="4"/>
    </row>
    <row r="500" spans="1:3" x14ac:dyDescent="0.2">
      <c r="A500" s="3"/>
      <c r="B500" s="3"/>
      <c r="C500" s="4"/>
    </row>
    <row r="501" spans="1:3" x14ac:dyDescent="0.2">
      <c r="A501" s="3"/>
      <c r="B501" s="3"/>
      <c r="C501" s="4"/>
    </row>
    <row r="502" spans="1:3" x14ac:dyDescent="0.2">
      <c r="A502" s="3"/>
      <c r="B502" s="3"/>
      <c r="C502" s="4"/>
    </row>
    <row r="503" spans="1:3" x14ac:dyDescent="0.2">
      <c r="A503" s="3"/>
      <c r="B503" s="3"/>
      <c r="C503" s="4"/>
    </row>
    <row r="504" spans="1:3" x14ac:dyDescent="0.2">
      <c r="A504" s="3"/>
      <c r="B504" s="3"/>
      <c r="C504" s="4"/>
    </row>
    <row r="505" spans="1:3" x14ac:dyDescent="0.2">
      <c r="A505" s="3"/>
      <c r="B505" s="3"/>
      <c r="C505" s="4"/>
    </row>
    <row r="506" spans="1:3" x14ac:dyDescent="0.2">
      <c r="A506" s="3"/>
      <c r="B506" s="3"/>
      <c r="C506" s="4"/>
    </row>
    <row r="507" spans="1:3" x14ac:dyDescent="0.2">
      <c r="A507" s="3"/>
      <c r="B507" s="3"/>
      <c r="C507" s="4"/>
    </row>
    <row r="508" spans="1:3" x14ac:dyDescent="0.2">
      <c r="A508" s="3"/>
      <c r="B508" s="3"/>
      <c r="C508" s="4"/>
    </row>
    <row r="509" spans="1:3" x14ac:dyDescent="0.2">
      <c r="A509" s="3"/>
      <c r="B509" s="3"/>
      <c r="C509" s="4"/>
    </row>
    <row r="510" spans="1:3" x14ac:dyDescent="0.2">
      <c r="A510" s="3"/>
      <c r="B510" s="3"/>
      <c r="C510" s="4"/>
    </row>
    <row r="511" spans="1:3" x14ac:dyDescent="0.2">
      <c r="A511" s="3"/>
      <c r="B511" s="3"/>
      <c r="C511" s="4"/>
    </row>
    <row r="512" spans="1:3" x14ac:dyDescent="0.2">
      <c r="A512" s="3"/>
      <c r="B512" s="3"/>
      <c r="C512" s="4"/>
    </row>
    <row r="513" spans="1:3" x14ac:dyDescent="0.2">
      <c r="A513" s="3"/>
      <c r="B513" s="3"/>
      <c r="C513" s="4"/>
    </row>
    <row r="514" spans="1:3" x14ac:dyDescent="0.2">
      <c r="A514" s="3"/>
      <c r="B514" s="3"/>
      <c r="C514" s="4"/>
    </row>
    <row r="515" spans="1:3" x14ac:dyDescent="0.2">
      <c r="A515" s="3"/>
      <c r="B515" s="3"/>
      <c r="C515" s="4"/>
    </row>
    <row r="516" spans="1:3" x14ac:dyDescent="0.2">
      <c r="A516" s="3"/>
      <c r="B516" s="3"/>
      <c r="C516" s="4"/>
    </row>
    <row r="517" spans="1:3" x14ac:dyDescent="0.2">
      <c r="A517" s="3"/>
      <c r="B517" s="3"/>
      <c r="C517" s="4"/>
    </row>
    <row r="518" spans="1:3" x14ac:dyDescent="0.2">
      <c r="A518" s="3"/>
      <c r="B518" s="3"/>
      <c r="C518" s="4"/>
    </row>
    <row r="519" spans="1:3" x14ac:dyDescent="0.2">
      <c r="A519" s="3"/>
      <c r="B519" s="3"/>
      <c r="C519" s="4"/>
    </row>
    <row r="520" spans="1:3" x14ac:dyDescent="0.2">
      <c r="A520" s="3"/>
      <c r="B520" s="3"/>
      <c r="C520" s="4"/>
    </row>
    <row r="521" spans="1:3" x14ac:dyDescent="0.2">
      <c r="A521" s="3"/>
      <c r="B521" s="3"/>
      <c r="C521" s="4"/>
    </row>
    <row r="522" spans="1:3" x14ac:dyDescent="0.2">
      <c r="A522" s="3"/>
      <c r="B522" s="3"/>
      <c r="C522" s="4"/>
    </row>
    <row r="523" spans="1:3" x14ac:dyDescent="0.2">
      <c r="A523" s="3"/>
      <c r="B523" s="3"/>
      <c r="C523" s="4"/>
    </row>
    <row r="524" spans="1:3" x14ac:dyDescent="0.2">
      <c r="A524" s="3"/>
      <c r="B524" s="3"/>
      <c r="C524" s="4"/>
    </row>
    <row r="525" spans="1:3" x14ac:dyDescent="0.2">
      <c r="A525" s="3"/>
      <c r="B525" s="3"/>
      <c r="C525" s="4"/>
    </row>
    <row r="526" spans="1:3" x14ac:dyDescent="0.2">
      <c r="A526" s="3"/>
      <c r="B526" s="3"/>
      <c r="C526" s="4"/>
    </row>
    <row r="527" spans="1:3" x14ac:dyDescent="0.2">
      <c r="A527" s="3"/>
      <c r="B527" s="3"/>
      <c r="C527" s="4"/>
    </row>
    <row r="528" spans="1:3" x14ac:dyDescent="0.2">
      <c r="A528" s="3"/>
      <c r="B528" s="3"/>
      <c r="C528" s="4"/>
    </row>
    <row r="529" spans="1:3" x14ac:dyDescent="0.2">
      <c r="A529" s="3"/>
      <c r="B529" s="3"/>
      <c r="C529" s="4"/>
    </row>
    <row r="530" spans="1:3" x14ac:dyDescent="0.2">
      <c r="A530" s="3"/>
      <c r="B530" s="3"/>
      <c r="C530" s="4"/>
    </row>
    <row r="531" spans="1:3" x14ac:dyDescent="0.2">
      <c r="A531" s="3"/>
      <c r="B531" s="3"/>
      <c r="C531" s="4"/>
    </row>
    <row r="532" spans="1:3" x14ac:dyDescent="0.2">
      <c r="A532" s="3"/>
      <c r="B532" s="3"/>
      <c r="C532" s="4"/>
    </row>
    <row r="533" spans="1:3" x14ac:dyDescent="0.2">
      <c r="A533" s="3"/>
      <c r="B533" s="3"/>
      <c r="C533" s="4"/>
    </row>
    <row r="534" spans="1:3" x14ac:dyDescent="0.2">
      <c r="A534" s="3"/>
      <c r="B534" s="3"/>
      <c r="C534" s="4"/>
    </row>
    <row r="535" spans="1:3" x14ac:dyDescent="0.2">
      <c r="A535" s="3"/>
      <c r="B535" s="3"/>
      <c r="C535" s="4"/>
    </row>
    <row r="536" spans="1:3" x14ac:dyDescent="0.2">
      <c r="A536" s="3"/>
      <c r="B536" s="3"/>
      <c r="C536" s="4"/>
    </row>
    <row r="537" spans="1:3" x14ac:dyDescent="0.2">
      <c r="A537" s="3"/>
      <c r="B537" s="3"/>
      <c r="C537" s="4"/>
    </row>
    <row r="538" spans="1:3" x14ac:dyDescent="0.2">
      <c r="A538" s="3"/>
      <c r="B538" s="3"/>
      <c r="C538" s="4"/>
    </row>
    <row r="539" spans="1:3" x14ac:dyDescent="0.2">
      <c r="A539" s="3"/>
      <c r="B539" s="3"/>
      <c r="C539" s="4"/>
    </row>
    <row r="540" spans="1:3" x14ac:dyDescent="0.2">
      <c r="A540" s="3"/>
      <c r="B540" s="3"/>
      <c r="C540" s="4"/>
    </row>
    <row r="541" spans="1:3" x14ac:dyDescent="0.2">
      <c r="A541" s="3"/>
      <c r="B541" s="3"/>
      <c r="C541" s="4"/>
    </row>
    <row r="542" spans="1:3" x14ac:dyDescent="0.2">
      <c r="A542" s="3"/>
      <c r="B542" s="3"/>
      <c r="C542" s="4"/>
    </row>
    <row r="543" spans="1:3" x14ac:dyDescent="0.2">
      <c r="A543" s="3"/>
      <c r="B543" s="3"/>
      <c r="C543" s="4"/>
    </row>
    <row r="544" spans="1:3" x14ac:dyDescent="0.2">
      <c r="A544" s="3"/>
      <c r="B544" s="3"/>
      <c r="C544" s="4"/>
    </row>
    <row r="545" spans="1:3" x14ac:dyDescent="0.2">
      <c r="A545" s="3"/>
      <c r="B545" s="3"/>
      <c r="C545" s="4"/>
    </row>
    <row r="546" spans="1:3" x14ac:dyDescent="0.2">
      <c r="A546" s="3"/>
      <c r="B546" s="3"/>
      <c r="C546" s="4"/>
    </row>
    <row r="547" spans="1:3" x14ac:dyDescent="0.2">
      <c r="A547" s="3"/>
      <c r="B547" s="3"/>
      <c r="C547" s="4"/>
    </row>
    <row r="548" spans="1:3" x14ac:dyDescent="0.2">
      <c r="A548" s="3"/>
      <c r="B548" s="3"/>
      <c r="C548" s="4"/>
    </row>
    <row r="549" spans="1:3" x14ac:dyDescent="0.2">
      <c r="A549" s="3"/>
      <c r="B549" s="3"/>
      <c r="C549" s="4"/>
    </row>
    <row r="550" spans="1:3" x14ac:dyDescent="0.2">
      <c r="A550" s="3"/>
      <c r="B550" s="3"/>
      <c r="C550" s="4"/>
    </row>
    <row r="551" spans="1:3" x14ac:dyDescent="0.2">
      <c r="A551" s="3"/>
      <c r="B551" s="3"/>
      <c r="C551" s="4"/>
    </row>
    <row r="552" spans="1:3" x14ac:dyDescent="0.2">
      <c r="A552" s="3"/>
      <c r="B552" s="3"/>
      <c r="C552" s="4"/>
    </row>
    <row r="553" spans="1:3" x14ac:dyDescent="0.2">
      <c r="A553" s="3"/>
      <c r="B553" s="3"/>
      <c r="C553" s="4"/>
    </row>
    <row r="554" spans="1:3" x14ac:dyDescent="0.2">
      <c r="A554" s="3"/>
      <c r="B554" s="3"/>
      <c r="C554" s="4"/>
    </row>
    <row r="555" spans="1:3" x14ac:dyDescent="0.2">
      <c r="A555" s="3"/>
      <c r="B555" s="3"/>
      <c r="C555" s="4"/>
    </row>
    <row r="556" spans="1:3" x14ac:dyDescent="0.2">
      <c r="A556" s="3"/>
      <c r="B556" s="3"/>
      <c r="C556" s="4"/>
    </row>
    <row r="557" spans="1:3" x14ac:dyDescent="0.2">
      <c r="A557" s="3"/>
      <c r="B557" s="3"/>
      <c r="C557" s="4"/>
    </row>
    <row r="558" spans="1:3" x14ac:dyDescent="0.2">
      <c r="A558" s="3"/>
      <c r="B558" s="3"/>
      <c r="C558" s="4"/>
    </row>
    <row r="559" spans="1:3" x14ac:dyDescent="0.2">
      <c r="A559" s="3"/>
      <c r="B559" s="3"/>
      <c r="C559" s="4"/>
    </row>
    <row r="560" spans="1:3" x14ac:dyDescent="0.2">
      <c r="A560" s="3"/>
      <c r="B560" s="3"/>
      <c r="C560" s="4"/>
    </row>
    <row r="561" spans="1:3" x14ac:dyDescent="0.2">
      <c r="A561" s="3"/>
      <c r="B561" s="3"/>
      <c r="C561" s="4"/>
    </row>
    <row r="562" spans="1:3" x14ac:dyDescent="0.2">
      <c r="A562" s="3"/>
      <c r="B562" s="3"/>
      <c r="C562" s="4"/>
    </row>
    <row r="563" spans="1:3" x14ac:dyDescent="0.2">
      <c r="A563" s="3"/>
      <c r="B563" s="3"/>
      <c r="C563" s="4"/>
    </row>
    <row r="564" spans="1:3" x14ac:dyDescent="0.2">
      <c r="A564" s="3"/>
      <c r="B564" s="3"/>
      <c r="C564" s="4"/>
    </row>
    <row r="565" spans="1:3" x14ac:dyDescent="0.2">
      <c r="A565" s="3"/>
      <c r="B565" s="3"/>
      <c r="C565" s="4"/>
    </row>
    <row r="566" spans="1:3" x14ac:dyDescent="0.2">
      <c r="A566" s="3"/>
      <c r="B566" s="3"/>
      <c r="C566" s="4"/>
    </row>
    <row r="567" spans="1:3" x14ac:dyDescent="0.2">
      <c r="A567" s="3"/>
      <c r="B567" s="3"/>
      <c r="C567" s="4"/>
    </row>
    <row r="568" spans="1:3" x14ac:dyDescent="0.2">
      <c r="A568" s="3"/>
      <c r="B568" s="3"/>
      <c r="C568" s="4"/>
    </row>
    <row r="569" spans="1:3" x14ac:dyDescent="0.2">
      <c r="A569" s="3"/>
      <c r="B569" s="3"/>
      <c r="C569" s="4"/>
    </row>
    <row r="570" spans="1:3" x14ac:dyDescent="0.2">
      <c r="A570" s="3"/>
      <c r="B570" s="3"/>
      <c r="C570" s="4"/>
    </row>
    <row r="571" spans="1:3" x14ac:dyDescent="0.2">
      <c r="A571" s="3"/>
      <c r="B571" s="3"/>
      <c r="C571" s="4"/>
    </row>
    <row r="572" spans="1:3" x14ac:dyDescent="0.2">
      <c r="A572" s="3"/>
      <c r="B572" s="3"/>
      <c r="C572" s="4"/>
    </row>
    <row r="573" spans="1:3" x14ac:dyDescent="0.2">
      <c r="A573" s="3"/>
      <c r="B573" s="3"/>
      <c r="C573" s="4"/>
    </row>
    <row r="574" spans="1:3" x14ac:dyDescent="0.2">
      <c r="A574" s="3"/>
      <c r="B574" s="3"/>
      <c r="C574" s="4"/>
    </row>
    <row r="575" spans="1:3" x14ac:dyDescent="0.2">
      <c r="A575" s="3"/>
      <c r="B575" s="3"/>
      <c r="C575" s="4"/>
    </row>
    <row r="576" spans="1:3" x14ac:dyDescent="0.2">
      <c r="A576" s="3"/>
      <c r="B576" s="3"/>
      <c r="C576" s="4"/>
    </row>
    <row r="577" spans="1:3" x14ac:dyDescent="0.2">
      <c r="A577" s="3"/>
      <c r="B577" s="3"/>
      <c r="C577" s="4"/>
    </row>
    <row r="578" spans="1:3" x14ac:dyDescent="0.2">
      <c r="A578" s="3"/>
      <c r="B578" s="3"/>
      <c r="C578" s="4"/>
    </row>
    <row r="579" spans="1:3" x14ac:dyDescent="0.2">
      <c r="A579" s="3"/>
      <c r="B579" s="3"/>
      <c r="C579" s="4"/>
    </row>
    <row r="580" spans="1:3" x14ac:dyDescent="0.2">
      <c r="A580" s="3"/>
      <c r="B580" s="3"/>
      <c r="C580" s="4"/>
    </row>
    <row r="581" spans="1:3" x14ac:dyDescent="0.2">
      <c r="A581" s="3"/>
      <c r="B581" s="3"/>
      <c r="C581" s="4"/>
    </row>
    <row r="582" spans="1:3" x14ac:dyDescent="0.2">
      <c r="A582" s="3"/>
      <c r="B582" s="3"/>
      <c r="C582" s="4"/>
    </row>
    <row r="583" spans="1:3" x14ac:dyDescent="0.2">
      <c r="A583" s="3"/>
      <c r="B583" s="3"/>
      <c r="C583" s="4"/>
    </row>
    <row r="584" spans="1:3" x14ac:dyDescent="0.2">
      <c r="A584" s="3"/>
      <c r="B584" s="3"/>
      <c r="C584" s="4"/>
    </row>
    <row r="585" spans="1:3" x14ac:dyDescent="0.2">
      <c r="A585" s="3"/>
      <c r="B585" s="3"/>
      <c r="C585" s="4"/>
    </row>
    <row r="586" spans="1:3" x14ac:dyDescent="0.2">
      <c r="A586" s="3"/>
      <c r="B586" s="3"/>
      <c r="C586" s="4"/>
    </row>
    <row r="587" spans="1:3" x14ac:dyDescent="0.2">
      <c r="A587" s="3"/>
      <c r="B587" s="3"/>
      <c r="C587" s="4"/>
    </row>
    <row r="588" spans="1:3" x14ac:dyDescent="0.2">
      <c r="A588" s="3"/>
      <c r="B588" s="3"/>
      <c r="C588" s="4"/>
    </row>
    <row r="589" spans="1:3" x14ac:dyDescent="0.2">
      <c r="A589" s="3"/>
      <c r="B589" s="3"/>
      <c r="C589" s="4"/>
    </row>
    <row r="590" spans="1:3" x14ac:dyDescent="0.2">
      <c r="A590" s="3"/>
      <c r="B590" s="3"/>
      <c r="C590" s="4"/>
    </row>
    <row r="591" spans="1:3" x14ac:dyDescent="0.2">
      <c r="A591" s="3"/>
      <c r="B591" s="3"/>
      <c r="C591" s="4"/>
    </row>
    <row r="592" spans="1:3" x14ac:dyDescent="0.2">
      <c r="A592" s="3"/>
      <c r="B592" s="3"/>
      <c r="C592" s="4"/>
    </row>
    <row r="593" spans="1:3" x14ac:dyDescent="0.2">
      <c r="A593" s="3"/>
      <c r="B593" s="3"/>
      <c r="C593" s="4"/>
    </row>
    <row r="594" spans="1:3" x14ac:dyDescent="0.2">
      <c r="A594" s="3"/>
      <c r="B594" s="3"/>
      <c r="C594" s="4"/>
    </row>
    <row r="595" spans="1:3" x14ac:dyDescent="0.2">
      <c r="A595" s="3"/>
      <c r="B595" s="3"/>
      <c r="C595" s="4"/>
    </row>
    <row r="596" spans="1:3" x14ac:dyDescent="0.2">
      <c r="A596" s="3"/>
      <c r="B596" s="3"/>
      <c r="C596" s="4"/>
    </row>
    <row r="597" spans="1:3" x14ac:dyDescent="0.2">
      <c r="A597" s="3"/>
      <c r="B597" s="3"/>
      <c r="C597" s="4"/>
    </row>
    <row r="598" spans="1:3" x14ac:dyDescent="0.2">
      <c r="A598" s="3"/>
      <c r="B598" s="3"/>
      <c r="C598" s="4"/>
    </row>
    <row r="599" spans="1:3" x14ac:dyDescent="0.2">
      <c r="A599" s="3"/>
      <c r="B599" s="3"/>
      <c r="C599" s="4"/>
    </row>
    <row r="600" spans="1:3" x14ac:dyDescent="0.2">
      <c r="A600" s="3"/>
      <c r="B600" s="3"/>
      <c r="C600" s="4"/>
    </row>
    <row r="601" spans="1:3" x14ac:dyDescent="0.2">
      <c r="A601" s="3"/>
      <c r="B601" s="3"/>
      <c r="C601" s="4"/>
    </row>
    <row r="602" spans="1:3" x14ac:dyDescent="0.2">
      <c r="A602" s="3"/>
      <c r="B602" s="3"/>
      <c r="C602" s="4"/>
    </row>
    <row r="603" spans="1:3" x14ac:dyDescent="0.2">
      <c r="A603" s="3"/>
      <c r="B603" s="3"/>
      <c r="C603" s="4"/>
    </row>
    <row r="604" spans="1:3" x14ac:dyDescent="0.2">
      <c r="A604" s="3"/>
      <c r="B604" s="3"/>
      <c r="C604" s="4"/>
    </row>
    <row r="605" spans="1:3" x14ac:dyDescent="0.2">
      <c r="A605" s="3"/>
      <c r="B605" s="3"/>
      <c r="C605" s="4"/>
    </row>
    <row r="606" spans="1:3" x14ac:dyDescent="0.2">
      <c r="A606" s="3"/>
      <c r="B606" s="3"/>
      <c r="C606" s="4"/>
    </row>
    <row r="607" spans="1:3" x14ac:dyDescent="0.2">
      <c r="A607" s="3"/>
      <c r="B607" s="3"/>
      <c r="C607" s="4"/>
    </row>
    <row r="608" spans="1:3" x14ac:dyDescent="0.2">
      <c r="A608" s="3"/>
      <c r="B608" s="3"/>
      <c r="C608" s="4"/>
    </row>
    <row r="609" spans="1:3" x14ac:dyDescent="0.2">
      <c r="A609" s="3"/>
      <c r="B609" s="3"/>
      <c r="C609" s="4"/>
    </row>
    <row r="610" spans="1:3" x14ac:dyDescent="0.2">
      <c r="A610" s="3"/>
      <c r="B610" s="3"/>
      <c r="C610" s="4"/>
    </row>
    <row r="611" spans="1:3" x14ac:dyDescent="0.2">
      <c r="A611" s="3"/>
      <c r="B611" s="3"/>
      <c r="C611" s="4"/>
    </row>
    <row r="612" spans="1:3" x14ac:dyDescent="0.2">
      <c r="A612" s="3"/>
      <c r="B612" s="3"/>
      <c r="C612" s="4"/>
    </row>
    <row r="613" spans="1:3" x14ac:dyDescent="0.2">
      <c r="A613" s="3"/>
      <c r="B613" s="3"/>
      <c r="C613" s="4"/>
    </row>
    <row r="614" spans="1:3" x14ac:dyDescent="0.2">
      <c r="A614" s="3"/>
      <c r="B614" s="3"/>
      <c r="C614" s="4"/>
    </row>
    <row r="615" spans="1:3" x14ac:dyDescent="0.2">
      <c r="A615" s="3"/>
      <c r="B615" s="3"/>
      <c r="C615" s="4"/>
    </row>
    <row r="616" spans="1:3" x14ac:dyDescent="0.2">
      <c r="A616" s="3"/>
      <c r="B616" s="3"/>
      <c r="C616" s="4"/>
    </row>
    <row r="617" spans="1:3" x14ac:dyDescent="0.2">
      <c r="A617" s="3"/>
      <c r="B617" s="3"/>
      <c r="C617" s="4"/>
    </row>
    <row r="618" spans="1:3" x14ac:dyDescent="0.2">
      <c r="A618" s="3"/>
      <c r="B618" s="3"/>
      <c r="C618" s="4"/>
    </row>
    <row r="619" spans="1:3" x14ac:dyDescent="0.2">
      <c r="A619" s="3"/>
      <c r="B619" s="3"/>
      <c r="C619" s="4"/>
    </row>
    <row r="620" spans="1:3" x14ac:dyDescent="0.2">
      <c r="A620" s="3"/>
      <c r="B620" s="3"/>
      <c r="C620" s="4"/>
    </row>
    <row r="621" spans="1:3" x14ac:dyDescent="0.2">
      <c r="A621" s="3"/>
      <c r="B621" s="3"/>
      <c r="C621" s="4"/>
    </row>
    <row r="622" spans="1:3" x14ac:dyDescent="0.2">
      <c r="A622" s="3"/>
      <c r="B622" s="3"/>
      <c r="C622" s="4"/>
    </row>
    <row r="623" spans="1:3" x14ac:dyDescent="0.2">
      <c r="A623" s="3"/>
      <c r="B623" s="3"/>
      <c r="C623" s="4"/>
    </row>
    <row r="624" spans="1:3" x14ac:dyDescent="0.2">
      <c r="A624" s="3"/>
      <c r="B624" s="3"/>
      <c r="C624" s="4"/>
    </row>
    <row r="625" spans="1:3" x14ac:dyDescent="0.2">
      <c r="A625" s="3"/>
      <c r="B625" s="3"/>
      <c r="C625" s="4"/>
    </row>
    <row r="626" spans="1:3" x14ac:dyDescent="0.2">
      <c r="A626" s="3"/>
      <c r="B626" s="3"/>
      <c r="C626" s="4"/>
    </row>
    <row r="627" spans="1:3" x14ac:dyDescent="0.2">
      <c r="A627" s="3"/>
      <c r="B627" s="3"/>
      <c r="C627" s="4"/>
    </row>
    <row r="628" spans="1:3" x14ac:dyDescent="0.2">
      <c r="A628" s="3"/>
      <c r="B628" s="3"/>
      <c r="C628" s="4"/>
    </row>
    <row r="629" spans="1:3" x14ac:dyDescent="0.2">
      <c r="A629" s="3"/>
      <c r="B629" s="3"/>
      <c r="C629" s="4"/>
    </row>
    <row r="630" spans="1:3" x14ac:dyDescent="0.2">
      <c r="A630" s="3"/>
      <c r="B630" s="3"/>
      <c r="C630" s="4"/>
    </row>
    <row r="631" spans="1:3" x14ac:dyDescent="0.2">
      <c r="A631" s="3"/>
      <c r="B631" s="3"/>
      <c r="C631" s="4"/>
    </row>
    <row r="632" spans="1:3" x14ac:dyDescent="0.2">
      <c r="A632" s="3"/>
      <c r="B632" s="3"/>
      <c r="C632" s="4"/>
    </row>
    <row r="633" spans="1:3" x14ac:dyDescent="0.2">
      <c r="A633" s="3"/>
      <c r="B633" s="3"/>
      <c r="C633" s="4"/>
    </row>
    <row r="634" spans="1:3" x14ac:dyDescent="0.2">
      <c r="A634" s="3"/>
      <c r="B634" s="3"/>
      <c r="C634" s="4"/>
    </row>
    <row r="635" spans="1:3" x14ac:dyDescent="0.2">
      <c r="A635" s="3"/>
      <c r="B635" s="3"/>
      <c r="C635" s="4"/>
    </row>
    <row r="636" spans="1:3" x14ac:dyDescent="0.2">
      <c r="A636" s="3"/>
      <c r="B636" s="3"/>
      <c r="C636" s="4"/>
    </row>
    <row r="637" spans="1:3" x14ac:dyDescent="0.2">
      <c r="A637" s="3"/>
      <c r="B637" s="3"/>
      <c r="C637" s="4"/>
    </row>
    <row r="638" spans="1:3" x14ac:dyDescent="0.2">
      <c r="A638" s="3"/>
      <c r="B638" s="3"/>
      <c r="C638" s="4"/>
    </row>
    <row r="639" spans="1:3" x14ac:dyDescent="0.2">
      <c r="A639" s="3"/>
      <c r="B639" s="3"/>
      <c r="C639" s="4"/>
    </row>
    <row r="640" spans="1:3" x14ac:dyDescent="0.2">
      <c r="A640" s="3"/>
      <c r="B640" s="3"/>
      <c r="C640" s="4"/>
    </row>
    <row r="641" spans="1:3" x14ac:dyDescent="0.2">
      <c r="A641" s="3"/>
      <c r="B641" s="3"/>
      <c r="C641" s="4"/>
    </row>
    <row r="642" spans="1:3" x14ac:dyDescent="0.2">
      <c r="A642" s="3"/>
      <c r="B642" s="3"/>
      <c r="C642" s="4"/>
    </row>
    <row r="643" spans="1:3" x14ac:dyDescent="0.2">
      <c r="A643" s="3"/>
      <c r="B643" s="3"/>
      <c r="C643" s="4"/>
    </row>
    <row r="644" spans="1:3" x14ac:dyDescent="0.2">
      <c r="A644" s="3"/>
      <c r="B644" s="3"/>
      <c r="C644" s="4"/>
    </row>
    <row r="645" spans="1:3" x14ac:dyDescent="0.2">
      <c r="A645" s="3"/>
      <c r="B645" s="3"/>
      <c r="C645" s="4"/>
    </row>
    <row r="646" spans="1:3" x14ac:dyDescent="0.2">
      <c r="A646" s="3"/>
      <c r="B646" s="3"/>
      <c r="C646" s="4"/>
    </row>
    <row r="647" spans="1:3" x14ac:dyDescent="0.2">
      <c r="A647" s="3"/>
      <c r="B647" s="3"/>
      <c r="C647" s="4"/>
    </row>
    <row r="648" spans="1:3" x14ac:dyDescent="0.2">
      <c r="A648" s="3"/>
      <c r="B648" s="3"/>
      <c r="C648" s="4"/>
    </row>
    <row r="649" spans="1:3" x14ac:dyDescent="0.2">
      <c r="A649" s="3"/>
      <c r="B649" s="3"/>
      <c r="C649" s="4"/>
    </row>
    <row r="650" spans="1:3" x14ac:dyDescent="0.2">
      <c r="A650" s="3"/>
      <c r="B650" s="3"/>
      <c r="C650" s="4"/>
    </row>
    <row r="651" spans="1:3" x14ac:dyDescent="0.2">
      <c r="A651" s="3"/>
      <c r="B651" s="3"/>
      <c r="C651" s="4"/>
    </row>
    <row r="652" spans="1:3" x14ac:dyDescent="0.2">
      <c r="A652" s="3"/>
      <c r="B652" s="3"/>
      <c r="C652" s="4"/>
    </row>
    <row r="653" spans="1:3" x14ac:dyDescent="0.2">
      <c r="A653" s="3"/>
      <c r="B653" s="3"/>
      <c r="C653" s="4"/>
    </row>
    <row r="654" spans="1:3" x14ac:dyDescent="0.2">
      <c r="A654" s="3"/>
      <c r="B654" s="3"/>
      <c r="C654" s="4"/>
    </row>
    <row r="655" spans="1:3" x14ac:dyDescent="0.2">
      <c r="A655" s="3"/>
      <c r="B655" s="3"/>
      <c r="C655" s="4"/>
    </row>
    <row r="656" spans="1:3" x14ac:dyDescent="0.2">
      <c r="A656" s="3"/>
      <c r="B656" s="3"/>
      <c r="C656" s="4"/>
    </row>
    <row r="657" spans="1:3" x14ac:dyDescent="0.2">
      <c r="A657" s="3"/>
      <c r="B657" s="3"/>
      <c r="C657" s="4"/>
    </row>
    <row r="658" spans="1:3" x14ac:dyDescent="0.2">
      <c r="A658" s="3"/>
      <c r="B658" s="3"/>
      <c r="C658" s="4"/>
    </row>
    <row r="659" spans="1:3" x14ac:dyDescent="0.2">
      <c r="A659" s="3"/>
      <c r="B659" s="3"/>
      <c r="C659" s="4"/>
    </row>
    <row r="660" spans="1:3" x14ac:dyDescent="0.2">
      <c r="A660" s="3"/>
      <c r="B660" s="3"/>
      <c r="C660" s="4"/>
    </row>
    <row r="661" spans="1:3" x14ac:dyDescent="0.2">
      <c r="A661" s="3"/>
      <c r="B661" s="3"/>
      <c r="C661" s="4"/>
    </row>
    <row r="662" spans="1:3" x14ac:dyDescent="0.2">
      <c r="A662" s="3"/>
      <c r="B662" s="3"/>
      <c r="C662" s="4"/>
    </row>
    <row r="663" spans="1:3" x14ac:dyDescent="0.2">
      <c r="A663" s="3"/>
      <c r="B663" s="3"/>
      <c r="C663" s="4"/>
    </row>
    <row r="664" spans="1:3" x14ac:dyDescent="0.2">
      <c r="A664" s="3"/>
      <c r="B664" s="3"/>
      <c r="C664" s="4"/>
    </row>
    <row r="665" spans="1:3" x14ac:dyDescent="0.2">
      <c r="A665" s="3"/>
      <c r="B665" s="3"/>
      <c r="C665" s="4"/>
    </row>
    <row r="666" spans="1:3" x14ac:dyDescent="0.2">
      <c r="A666" s="3"/>
      <c r="B666" s="3"/>
      <c r="C666" s="4"/>
    </row>
    <row r="667" spans="1:3" x14ac:dyDescent="0.2">
      <c r="A667" s="3"/>
      <c r="B667" s="3"/>
      <c r="C667" s="4"/>
    </row>
    <row r="668" spans="1:3" x14ac:dyDescent="0.2">
      <c r="A668" s="3"/>
      <c r="B668" s="3"/>
      <c r="C668" s="4"/>
    </row>
    <row r="669" spans="1:3" x14ac:dyDescent="0.2">
      <c r="A669" s="3"/>
      <c r="B669" s="3"/>
      <c r="C669" s="4"/>
    </row>
    <row r="670" spans="1:3" x14ac:dyDescent="0.2">
      <c r="A670" s="3"/>
      <c r="B670" s="3"/>
      <c r="C670" s="4"/>
    </row>
    <row r="671" spans="1:3" x14ac:dyDescent="0.2">
      <c r="A671" s="3"/>
      <c r="B671" s="3"/>
      <c r="C671" s="4"/>
    </row>
    <row r="672" spans="1:3" x14ac:dyDescent="0.2">
      <c r="A672" s="3"/>
      <c r="B672" s="3"/>
      <c r="C672" s="4"/>
    </row>
    <row r="673" spans="1:3" x14ac:dyDescent="0.2">
      <c r="A673" s="3"/>
      <c r="B673" s="3"/>
      <c r="C673" s="4"/>
    </row>
    <row r="674" spans="1:3" x14ac:dyDescent="0.2">
      <c r="A674" s="3"/>
      <c r="B674" s="3"/>
      <c r="C674" s="4"/>
    </row>
    <row r="675" spans="1:3" x14ac:dyDescent="0.2">
      <c r="A675" s="3"/>
      <c r="B675" s="3"/>
      <c r="C675" s="4"/>
    </row>
    <row r="676" spans="1:3" x14ac:dyDescent="0.2">
      <c r="A676" s="3"/>
      <c r="B676" s="3"/>
      <c r="C676" s="4"/>
    </row>
    <row r="677" spans="1:3" x14ac:dyDescent="0.2">
      <c r="A677" s="3"/>
      <c r="B677" s="3"/>
      <c r="C677" s="4"/>
    </row>
    <row r="678" spans="1:3" x14ac:dyDescent="0.2">
      <c r="A678" s="3"/>
      <c r="B678" s="3"/>
      <c r="C678" s="4"/>
    </row>
    <row r="679" spans="1:3" x14ac:dyDescent="0.2">
      <c r="A679" s="3"/>
      <c r="B679" s="3"/>
      <c r="C679" s="4"/>
    </row>
    <row r="680" spans="1:3" x14ac:dyDescent="0.2">
      <c r="A680" s="3"/>
      <c r="B680" s="3"/>
      <c r="C680" s="4"/>
    </row>
    <row r="681" spans="1:3" x14ac:dyDescent="0.2">
      <c r="A681" s="3"/>
      <c r="B681" s="3"/>
      <c r="C681" s="4"/>
    </row>
    <row r="682" spans="1:3" x14ac:dyDescent="0.2">
      <c r="A682" s="3"/>
      <c r="B682" s="3"/>
      <c r="C682" s="4"/>
    </row>
    <row r="683" spans="1:3" x14ac:dyDescent="0.2">
      <c r="A683" s="3"/>
      <c r="B683" s="3"/>
      <c r="C683" s="4"/>
    </row>
    <row r="684" spans="1:3" x14ac:dyDescent="0.2">
      <c r="A684" s="3"/>
      <c r="B684" s="3"/>
      <c r="C684" s="4"/>
    </row>
    <row r="685" spans="1:3" x14ac:dyDescent="0.2">
      <c r="A685" s="3"/>
      <c r="B685" s="3"/>
      <c r="C685" s="4"/>
    </row>
    <row r="686" spans="1:3" x14ac:dyDescent="0.2">
      <c r="A686" s="3"/>
      <c r="B686" s="3"/>
      <c r="C686" s="4"/>
    </row>
    <row r="687" spans="1:3" x14ac:dyDescent="0.2">
      <c r="A687" s="3"/>
      <c r="B687" s="3"/>
      <c r="C687" s="4"/>
    </row>
    <row r="688" spans="1:3" x14ac:dyDescent="0.2">
      <c r="A688" s="3"/>
      <c r="B688" s="3"/>
      <c r="C688" s="4"/>
    </row>
    <row r="689" spans="1:3" x14ac:dyDescent="0.2">
      <c r="A689" s="3"/>
      <c r="B689" s="3"/>
      <c r="C689" s="4"/>
    </row>
    <row r="690" spans="1:3" x14ac:dyDescent="0.2">
      <c r="A690" s="3"/>
      <c r="B690" s="3"/>
      <c r="C690" s="4"/>
    </row>
    <row r="691" spans="1:3" x14ac:dyDescent="0.2">
      <c r="A691" s="3"/>
      <c r="B691" s="3"/>
      <c r="C691" s="4"/>
    </row>
    <row r="692" spans="1:3" x14ac:dyDescent="0.2">
      <c r="A692" s="3"/>
      <c r="B692" s="3"/>
      <c r="C692" s="4"/>
    </row>
    <row r="693" spans="1:3" x14ac:dyDescent="0.2">
      <c r="A693" s="3"/>
      <c r="B693" s="3"/>
      <c r="C693" s="4"/>
    </row>
    <row r="694" spans="1:3" x14ac:dyDescent="0.2">
      <c r="A694" s="3"/>
      <c r="B694" s="3"/>
      <c r="C694" s="4"/>
    </row>
    <row r="695" spans="1:3" x14ac:dyDescent="0.2">
      <c r="A695" s="3"/>
      <c r="B695" s="3"/>
      <c r="C695" s="4"/>
    </row>
    <row r="696" spans="1:3" x14ac:dyDescent="0.2">
      <c r="A696" s="3"/>
      <c r="B696" s="3"/>
      <c r="C696" s="4"/>
    </row>
    <row r="697" spans="1:3" x14ac:dyDescent="0.2">
      <c r="A697" s="3"/>
      <c r="B697" s="3"/>
      <c r="C697" s="4"/>
    </row>
    <row r="698" spans="1:3" x14ac:dyDescent="0.2">
      <c r="A698" s="3"/>
      <c r="B698" s="3"/>
      <c r="C698" s="4"/>
    </row>
    <row r="699" spans="1:3" x14ac:dyDescent="0.2">
      <c r="A699" s="3"/>
      <c r="B699" s="3"/>
      <c r="C699" s="4"/>
    </row>
    <row r="700" spans="1:3" x14ac:dyDescent="0.2">
      <c r="A700" s="3"/>
      <c r="B700" s="3"/>
      <c r="C700" s="4"/>
    </row>
    <row r="701" spans="1:3" x14ac:dyDescent="0.2">
      <c r="A701" s="3"/>
      <c r="B701" s="3"/>
      <c r="C701" s="4"/>
    </row>
    <row r="702" spans="1:3" x14ac:dyDescent="0.2">
      <c r="A702" s="3"/>
      <c r="B702" s="3"/>
      <c r="C702" s="4"/>
    </row>
    <row r="703" spans="1:3" x14ac:dyDescent="0.2">
      <c r="A703" s="3"/>
      <c r="B703" s="3"/>
      <c r="C703" s="4"/>
    </row>
    <row r="704" spans="1:3" x14ac:dyDescent="0.2">
      <c r="A704" s="3"/>
      <c r="B704" s="3"/>
      <c r="C704" s="4"/>
    </row>
    <row r="705" spans="1:3" x14ac:dyDescent="0.2">
      <c r="A705" s="3"/>
      <c r="B705" s="3"/>
      <c r="C705" s="4"/>
    </row>
    <row r="706" spans="1:3" x14ac:dyDescent="0.2">
      <c r="A706" s="3"/>
      <c r="B706" s="3"/>
      <c r="C706" s="4"/>
    </row>
    <row r="707" spans="1:3" x14ac:dyDescent="0.2">
      <c r="A707" s="3"/>
      <c r="B707" s="3"/>
      <c r="C707" s="4"/>
    </row>
    <row r="708" spans="1:3" x14ac:dyDescent="0.2">
      <c r="A708" s="3"/>
      <c r="B708" s="3"/>
      <c r="C708" s="4"/>
    </row>
    <row r="709" spans="1:3" x14ac:dyDescent="0.2">
      <c r="A709" s="3"/>
      <c r="B709" s="3"/>
      <c r="C709" s="4"/>
    </row>
    <row r="710" spans="1:3" x14ac:dyDescent="0.2">
      <c r="A710" s="3"/>
      <c r="B710" s="3"/>
      <c r="C710" s="4"/>
    </row>
    <row r="711" spans="1:3" x14ac:dyDescent="0.2">
      <c r="A711" s="3"/>
      <c r="B711" s="3"/>
      <c r="C711" s="4"/>
    </row>
    <row r="712" spans="1:3" x14ac:dyDescent="0.2">
      <c r="A712" s="3"/>
      <c r="B712" s="3"/>
      <c r="C712" s="4"/>
    </row>
    <row r="713" spans="1:3" x14ac:dyDescent="0.2">
      <c r="A713" s="3"/>
      <c r="B713" s="3"/>
      <c r="C713" s="4"/>
    </row>
    <row r="714" spans="1:3" x14ac:dyDescent="0.2">
      <c r="A714" s="3"/>
      <c r="B714" s="3"/>
      <c r="C714" s="4"/>
    </row>
    <row r="715" spans="1:3" x14ac:dyDescent="0.2">
      <c r="A715" s="3"/>
      <c r="B715" s="3"/>
      <c r="C715" s="4"/>
    </row>
    <row r="716" spans="1:3" x14ac:dyDescent="0.2">
      <c r="A716" s="3"/>
      <c r="B716" s="3"/>
      <c r="C716" s="4"/>
    </row>
    <row r="717" spans="1:3" x14ac:dyDescent="0.2">
      <c r="A717" s="3"/>
      <c r="B717" s="3"/>
      <c r="C717" s="4"/>
    </row>
    <row r="718" spans="1:3" x14ac:dyDescent="0.2">
      <c r="A718" s="3"/>
      <c r="B718" s="3"/>
      <c r="C718" s="4"/>
    </row>
    <row r="719" spans="1:3" x14ac:dyDescent="0.2">
      <c r="A719" s="3"/>
      <c r="B719" s="3"/>
      <c r="C719" s="4"/>
    </row>
    <row r="720" spans="1:3" x14ac:dyDescent="0.2">
      <c r="A720" s="3"/>
      <c r="B720" s="3"/>
      <c r="C720" s="4"/>
    </row>
    <row r="721" spans="1:3" x14ac:dyDescent="0.2">
      <c r="A721" s="3"/>
      <c r="B721" s="3"/>
      <c r="C721" s="4"/>
    </row>
    <row r="722" spans="1:3" x14ac:dyDescent="0.2">
      <c r="A722" s="3"/>
      <c r="B722" s="3"/>
      <c r="C722" s="4"/>
    </row>
    <row r="723" spans="1:3" x14ac:dyDescent="0.2">
      <c r="A723" s="3"/>
      <c r="B723" s="3"/>
      <c r="C723" s="4"/>
    </row>
    <row r="724" spans="1:3" x14ac:dyDescent="0.2">
      <c r="A724" s="3"/>
      <c r="B724" s="3"/>
      <c r="C724" s="4"/>
    </row>
    <row r="725" spans="1:3" x14ac:dyDescent="0.2">
      <c r="A725" s="3"/>
      <c r="B725" s="3"/>
      <c r="C725" s="4"/>
    </row>
    <row r="726" spans="1:3" x14ac:dyDescent="0.2">
      <c r="A726" s="3"/>
      <c r="B726" s="3"/>
      <c r="C726" s="4"/>
    </row>
    <row r="727" spans="1:3" x14ac:dyDescent="0.2">
      <c r="A727" s="3"/>
      <c r="B727" s="3"/>
      <c r="C727" s="4"/>
    </row>
    <row r="728" spans="1:3" x14ac:dyDescent="0.2">
      <c r="A728" s="3"/>
      <c r="B728" s="3"/>
      <c r="C728" s="4"/>
    </row>
    <row r="729" spans="1:3" x14ac:dyDescent="0.2">
      <c r="A729" s="3"/>
      <c r="B729" s="3"/>
      <c r="C729" s="4"/>
    </row>
    <row r="730" spans="1:3" x14ac:dyDescent="0.2">
      <c r="A730" s="3"/>
      <c r="B730" s="3"/>
      <c r="C730" s="4"/>
    </row>
    <row r="731" spans="1:3" x14ac:dyDescent="0.2">
      <c r="A731" s="3"/>
      <c r="B731" s="3"/>
      <c r="C731" s="4"/>
    </row>
    <row r="732" spans="1:3" x14ac:dyDescent="0.2">
      <c r="A732" s="3"/>
      <c r="B732" s="3"/>
      <c r="C732" s="4"/>
    </row>
    <row r="733" spans="1:3" x14ac:dyDescent="0.2">
      <c r="A733" s="3"/>
      <c r="B733" s="3"/>
      <c r="C733" s="4"/>
    </row>
    <row r="734" spans="1:3" x14ac:dyDescent="0.2">
      <c r="A734" s="3"/>
      <c r="B734" s="3"/>
      <c r="C734" s="4"/>
    </row>
    <row r="735" spans="1:3" x14ac:dyDescent="0.2">
      <c r="A735" s="3"/>
      <c r="B735" s="3"/>
      <c r="C735" s="4"/>
    </row>
    <row r="736" spans="1:3" x14ac:dyDescent="0.2">
      <c r="A736" s="3"/>
      <c r="B736" s="3"/>
      <c r="C736" s="4"/>
    </row>
    <row r="737" spans="1:3" x14ac:dyDescent="0.2">
      <c r="A737" s="3"/>
      <c r="B737" s="3"/>
      <c r="C737" s="4"/>
    </row>
    <row r="738" spans="1:3" x14ac:dyDescent="0.2">
      <c r="A738" s="3"/>
      <c r="B738" s="3"/>
      <c r="C738" s="4"/>
    </row>
    <row r="739" spans="1:3" x14ac:dyDescent="0.2">
      <c r="A739" s="3"/>
      <c r="B739" s="3"/>
      <c r="C739" s="4"/>
    </row>
    <row r="740" spans="1:3" x14ac:dyDescent="0.2">
      <c r="A740" s="3"/>
      <c r="B740" s="3"/>
      <c r="C740" s="4"/>
    </row>
    <row r="741" spans="1:3" x14ac:dyDescent="0.2">
      <c r="A741" s="3"/>
      <c r="B741" s="3"/>
      <c r="C741" s="4"/>
    </row>
    <row r="742" spans="1:3" x14ac:dyDescent="0.2">
      <c r="A742" s="3"/>
      <c r="B742" s="3"/>
      <c r="C742" s="4"/>
    </row>
    <row r="743" spans="1:3" x14ac:dyDescent="0.2">
      <c r="A743" s="3"/>
      <c r="B743" s="3"/>
      <c r="C743" s="4"/>
    </row>
    <row r="744" spans="1:3" x14ac:dyDescent="0.2">
      <c r="A744" s="3"/>
      <c r="B744" s="3"/>
      <c r="C744" s="4"/>
    </row>
    <row r="745" spans="1:3" x14ac:dyDescent="0.2">
      <c r="A745" s="3"/>
      <c r="B745" s="3"/>
      <c r="C745" s="4"/>
    </row>
    <row r="746" spans="1:3" x14ac:dyDescent="0.2">
      <c r="A746" s="3"/>
      <c r="B746" s="3"/>
      <c r="C746" s="4"/>
    </row>
    <row r="747" spans="1:3" x14ac:dyDescent="0.2">
      <c r="A747" s="3"/>
      <c r="B747" s="3"/>
      <c r="C747" s="4"/>
    </row>
    <row r="748" spans="1:3" x14ac:dyDescent="0.2">
      <c r="A748" s="3"/>
      <c r="B748" s="3"/>
      <c r="C748" s="4"/>
    </row>
    <row r="749" spans="1:3" x14ac:dyDescent="0.2">
      <c r="A749" s="3"/>
      <c r="B749" s="3"/>
      <c r="C749" s="4"/>
    </row>
    <row r="750" spans="1:3" x14ac:dyDescent="0.2">
      <c r="A750" s="3"/>
      <c r="B750" s="3"/>
      <c r="C750" s="4"/>
    </row>
    <row r="751" spans="1:3" x14ac:dyDescent="0.2">
      <c r="A751" s="3"/>
      <c r="B751" s="3"/>
      <c r="C751" s="4"/>
    </row>
    <row r="752" spans="1:3" x14ac:dyDescent="0.2">
      <c r="A752" s="3"/>
      <c r="B752" s="3"/>
      <c r="C752" s="4"/>
    </row>
    <row r="753" spans="1:3" x14ac:dyDescent="0.2">
      <c r="A753" s="3"/>
      <c r="B753" s="3"/>
      <c r="C753" s="4"/>
    </row>
    <row r="754" spans="1:3" x14ac:dyDescent="0.2">
      <c r="A754" s="3"/>
      <c r="B754" s="3"/>
      <c r="C754" s="4"/>
    </row>
    <row r="755" spans="1:3" x14ac:dyDescent="0.2">
      <c r="A755" s="3"/>
      <c r="B755" s="3"/>
      <c r="C755" s="4"/>
    </row>
    <row r="756" spans="1:3" x14ac:dyDescent="0.2">
      <c r="A756" s="3"/>
      <c r="B756" s="3"/>
      <c r="C756" s="4"/>
    </row>
    <row r="757" spans="1:3" x14ac:dyDescent="0.2">
      <c r="A757" s="3"/>
      <c r="B757" s="3"/>
      <c r="C757" s="4"/>
    </row>
    <row r="758" spans="1:3" x14ac:dyDescent="0.2">
      <c r="A758" s="3"/>
      <c r="B758" s="3"/>
      <c r="C758" s="4"/>
    </row>
    <row r="759" spans="1:3" x14ac:dyDescent="0.2">
      <c r="A759" s="3"/>
      <c r="B759" s="3"/>
      <c r="C759" s="4"/>
    </row>
    <row r="760" spans="1:3" x14ac:dyDescent="0.2">
      <c r="A760" s="3"/>
      <c r="B760" s="3"/>
      <c r="C760" s="4"/>
    </row>
    <row r="761" spans="1:3" x14ac:dyDescent="0.2">
      <c r="A761" s="3"/>
      <c r="B761" s="3"/>
      <c r="C761" s="4"/>
    </row>
    <row r="762" spans="1:3" x14ac:dyDescent="0.2">
      <c r="A762" s="3"/>
      <c r="B762" s="3"/>
      <c r="C762" s="4"/>
    </row>
    <row r="763" spans="1:3" x14ac:dyDescent="0.2">
      <c r="A763" s="3"/>
      <c r="B763" s="3"/>
      <c r="C763" s="4"/>
    </row>
    <row r="764" spans="1:3" x14ac:dyDescent="0.2">
      <c r="A764" s="3"/>
      <c r="B764" s="3"/>
      <c r="C764" s="4"/>
    </row>
    <row r="765" spans="1:3" x14ac:dyDescent="0.2">
      <c r="A765" s="3"/>
      <c r="B765" s="3"/>
      <c r="C765" s="4"/>
    </row>
    <row r="766" spans="1:3" x14ac:dyDescent="0.2">
      <c r="A766" s="3"/>
      <c r="B766" s="3"/>
      <c r="C766" s="4"/>
    </row>
    <row r="767" spans="1:3" x14ac:dyDescent="0.2">
      <c r="A767" s="3"/>
      <c r="B767" s="3"/>
      <c r="C767" s="4"/>
    </row>
    <row r="768" spans="1:3" x14ac:dyDescent="0.2">
      <c r="A768" s="3"/>
      <c r="B768" s="3"/>
      <c r="C768" s="4"/>
    </row>
    <row r="769" spans="1:3" x14ac:dyDescent="0.2">
      <c r="A769" s="3"/>
      <c r="B769" s="3"/>
      <c r="C769" s="4"/>
    </row>
    <row r="770" spans="1:3" x14ac:dyDescent="0.2">
      <c r="A770" s="3"/>
      <c r="B770" s="3"/>
      <c r="C770" s="4"/>
    </row>
    <row r="771" spans="1:3" x14ac:dyDescent="0.2">
      <c r="A771" s="3"/>
      <c r="B771" s="3"/>
      <c r="C771" s="4"/>
    </row>
    <row r="772" spans="1:3" x14ac:dyDescent="0.2">
      <c r="A772" s="3"/>
      <c r="B772" s="3"/>
      <c r="C772" s="4"/>
    </row>
    <row r="773" spans="1:3" x14ac:dyDescent="0.2">
      <c r="A773" s="3"/>
      <c r="B773" s="3"/>
      <c r="C773" s="4"/>
    </row>
    <row r="774" spans="1:3" x14ac:dyDescent="0.2">
      <c r="A774" s="3"/>
      <c r="B774" s="3"/>
      <c r="C774" s="4"/>
    </row>
    <row r="775" spans="1:3" x14ac:dyDescent="0.2">
      <c r="A775" s="3"/>
      <c r="B775" s="3"/>
      <c r="C775" s="4"/>
    </row>
    <row r="776" spans="1:3" x14ac:dyDescent="0.2">
      <c r="A776" s="3"/>
      <c r="B776" s="3"/>
      <c r="C776" s="4"/>
    </row>
    <row r="777" spans="1:3" x14ac:dyDescent="0.2">
      <c r="A777" s="3"/>
      <c r="B777" s="3"/>
      <c r="C777" s="4"/>
    </row>
    <row r="778" spans="1:3" x14ac:dyDescent="0.2">
      <c r="A778" s="3"/>
      <c r="B778" s="3"/>
      <c r="C778" s="4"/>
    </row>
    <row r="779" spans="1:3" x14ac:dyDescent="0.2">
      <c r="A779" s="3"/>
      <c r="B779" s="3"/>
      <c r="C779" s="4"/>
    </row>
    <row r="780" spans="1:3" x14ac:dyDescent="0.2">
      <c r="A780" s="3"/>
      <c r="B780" s="3"/>
      <c r="C780" s="4"/>
    </row>
    <row r="781" spans="1:3" x14ac:dyDescent="0.2">
      <c r="A781" s="3"/>
      <c r="B781" s="3"/>
      <c r="C781" s="4"/>
    </row>
    <row r="782" spans="1:3" x14ac:dyDescent="0.2">
      <c r="A782" s="3"/>
      <c r="B782" s="3"/>
      <c r="C782" s="4"/>
    </row>
    <row r="783" spans="1:3" x14ac:dyDescent="0.2">
      <c r="A783" s="3"/>
      <c r="B783" s="3"/>
      <c r="C783" s="4"/>
    </row>
    <row r="784" spans="1:3" x14ac:dyDescent="0.2">
      <c r="A784" s="3"/>
      <c r="B784" s="3"/>
      <c r="C784" s="4"/>
    </row>
    <row r="785" spans="1:3" x14ac:dyDescent="0.2">
      <c r="A785" s="3"/>
      <c r="B785" s="3"/>
      <c r="C785" s="4"/>
    </row>
    <row r="786" spans="1:3" x14ac:dyDescent="0.2">
      <c r="A786" s="3"/>
      <c r="B786" s="3"/>
      <c r="C786" s="4"/>
    </row>
    <row r="787" spans="1:3" x14ac:dyDescent="0.2">
      <c r="A787" s="3"/>
      <c r="B787" s="3"/>
      <c r="C787" s="4"/>
    </row>
    <row r="788" spans="1:3" x14ac:dyDescent="0.2">
      <c r="A788" s="3"/>
      <c r="B788" s="3"/>
      <c r="C788" s="4"/>
    </row>
    <row r="789" spans="1:3" x14ac:dyDescent="0.2">
      <c r="A789" s="3"/>
      <c r="B789" s="3"/>
      <c r="C789" s="4"/>
    </row>
    <row r="790" spans="1:3" x14ac:dyDescent="0.2">
      <c r="A790" s="3"/>
      <c r="B790" s="3"/>
      <c r="C790" s="4"/>
    </row>
    <row r="791" spans="1:3" x14ac:dyDescent="0.2">
      <c r="A791" s="3"/>
      <c r="B791" s="3"/>
      <c r="C791" s="4"/>
    </row>
    <row r="792" spans="1:3" x14ac:dyDescent="0.2">
      <c r="A792" s="3"/>
      <c r="B792" s="3"/>
      <c r="C792" s="4"/>
    </row>
    <row r="793" spans="1:3" x14ac:dyDescent="0.2">
      <c r="A793" s="3"/>
      <c r="B793" s="3"/>
      <c r="C793" s="4"/>
    </row>
    <row r="794" spans="1:3" x14ac:dyDescent="0.2">
      <c r="A794" s="3"/>
      <c r="B794" s="3"/>
      <c r="C794" s="4"/>
    </row>
    <row r="795" spans="1:3" x14ac:dyDescent="0.2">
      <c r="A795" s="3"/>
      <c r="B795" s="3"/>
      <c r="C795" s="4"/>
    </row>
    <row r="796" spans="1:3" x14ac:dyDescent="0.2">
      <c r="A796" s="3"/>
      <c r="B796" s="3"/>
      <c r="C796" s="4"/>
    </row>
    <row r="797" spans="1:3" x14ac:dyDescent="0.2">
      <c r="A797" s="3"/>
      <c r="B797" s="3"/>
      <c r="C797" s="4"/>
    </row>
    <row r="798" spans="1:3" x14ac:dyDescent="0.2">
      <c r="A798" s="3"/>
      <c r="B798" s="3"/>
      <c r="C798" s="4"/>
    </row>
    <row r="799" spans="1:3" x14ac:dyDescent="0.2">
      <c r="A799" s="3"/>
      <c r="B799" s="3"/>
      <c r="C799" s="4"/>
    </row>
    <row r="800" spans="1:3" x14ac:dyDescent="0.2">
      <c r="A800" s="3"/>
      <c r="B800" s="3"/>
      <c r="C800" s="4"/>
    </row>
    <row r="801" spans="1:3" x14ac:dyDescent="0.2">
      <c r="A801" s="3"/>
      <c r="B801" s="3"/>
      <c r="C801" s="4"/>
    </row>
    <row r="802" spans="1:3" x14ac:dyDescent="0.2">
      <c r="A802" s="3"/>
      <c r="B802" s="3"/>
      <c r="C802" s="4"/>
    </row>
    <row r="803" spans="1:3" x14ac:dyDescent="0.2">
      <c r="A803" s="3"/>
      <c r="B803" s="3"/>
      <c r="C803" s="4"/>
    </row>
    <row r="804" spans="1:3" x14ac:dyDescent="0.2">
      <c r="A804" s="3"/>
      <c r="B804" s="3"/>
      <c r="C804" s="4"/>
    </row>
    <row r="805" spans="1:3" x14ac:dyDescent="0.2">
      <c r="A805" s="3"/>
      <c r="B805" s="3"/>
      <c r="C805" s="4"/>
    </row>
    <row r="806" spans="1:3" x14ac:dyDescent="0.2">
      <c r="A806" s="3"/>
      <c r="B806" s="3"/>
      <c r="C806" s="4"/>
    </row>
    <row r="807" spans="1:3" x14ac:dyDescent="0.2">
      <c r="A807" s="3"/>
      <c r="B807" s="3"/>
      <c r="C807" s="4"/>
    </row>
    <row r="808" spans="1:3" x14ac:dyDescent="0.2">
      <c r="A808" s="3"/>
      <c r="B808" s="3"/>
      <c r="C808" s="4"/>
    </row>
    <row r="809" spans="1:3" x14ac:dyDescent="0.2">
      <c r="A809" s="3"/>
      <c r="B809" s="3"/>
      <c r="C809" s="4"/>
    </row>
    <row r="810" spans="1:3" x14ac:dyDescent="0.2">
      <c r="A810" s="3"/>
      <c r="B810" s="3"/>
      <c r="C810" s="4"/>
    </row>
    <row r="811" spans="1:3" x14ac:dyDescent="0.2">
      <c r="A811" s="3"/>
      <c r="B811" s="3"/>
      <c r="C811" s="4"/>
    </row>
    <row r="812" spans="1:3" x14ac:dyDescent="0.2">
      <c r="A812" s="3"/>
      <c r="B812" s="3"/>
      <c r="C812" s="4"/>
    </row>
    <row r="813" spans="1:3" x14ac:dyDescent="0.2">
      <c r="A813" s="3"/>
      <c r="B813" s="3"/>
      <c r="C813" s="4"/>
    </row>
    <row r="814" spans="1:3" x14ac:dyDescent="0.2">
      <c r="A814" s="3"/>
      <c r="B814" s="3"/>
      <c r="C814" s="4"/>
    </row>
    <row r="815" spans="1:3" x14ac:dyDescent="0.2">
      <c r="A815" s="3"/>
      <c r="B815" s="3"/>
      <c r="C815" s="4"/>
    </row>
    <row r="816" spans="1:3" x14ac:dyDescent="0.2">
      <c r="A816" s="3"/>
      <c r="B816" s="3"/>
      <c r="C816" s="4"/>
    </row>
    <row r="817" spans="1:3" x14ac:dyDescent="0.2">
      <c r="A817" s="3"/>
      <c r="B817" s="3"/>
      <c r="C817" s="4"/>
    </row>
    <row r="818" spans="1:3" x14ac:dyDescent="0.2">
      <c r="A818" s="3"/>
      <c r="B818" s="3"/>
      <c r="C818" s="4"/>
    </row>
    <row r="819" spans="1:3" x14ac:dyDescent="0.2">
      <c r="A819" s="3"/>
      <c r="B819" s="3"/>
      <c r="C819" s="4"/>
    </row>
    <row r="820" spans="1:3" x14ac:dyDescent="0.2">
      <c r="A820" s="3"/>
      <c r="B820" s="3"/>
      <c r="C820" s="4"/>
    </row>
    <row r="821" spans="1:3" x14ac:dyDescent="0.2">
      <c r="A821" s="3"/>
      <c r="B821" s="3"/>
      <c r="C821" s="4"/>
    </row>
    <row r="822" spans="1:3" x14ac:dyDescent="0.2">
      <c r="A822" s="3"/>
      <c r="B822" s="3"/>
      <c r="C822" s="4"/>
    </row>
    <row r="823" spans="1:3" x14ac:dyDescent="0.2">
      <c r="A823" s="3"/>
      <c r="B823" s="3"/>
      <c r="C823" s="4"/>
    </row>
    <row r="824" spans="1:3" x14ac:dyDescent="0.2">
      <c r="A824" s="3"/>
      <c r="B824" s="3"/>
      <c r="C824" s="4"/>
    </row>
    <row r="825" spans="1:3" x14ac:dyDescent="0.2">
      <c r="A825" s="3"/>
      <c r="B825" s="3"/>
      <c r="C825" s="4"/>
    </row>
    <row r="826" spans="1:3" x14ac:dyDescent="0.2">
      <c r="A826" s="3"/>
      <c r="B826" s="3"/>
      <c r="C826" s="4"/>
    </row>
    <row r="827" spans="1:3" x14ac:dyDescent="0.2">
      <c r="A827" s="3"/>
      <c r="B827" s="3"/>
      <c r="C827" s="4"/>
    </row>
    <row r="828" spans="1:3" x14ac:dyDescent="0.2">
      <c r="A828" s="3"/>
      <c r="B828" s="3"/>
      <c r="C828" s="4"/>
    </row>
    <row r="829" spans="1:3" x14ac:dyDescent="0.2">
      <c r="A829" s="3"/>
      <c r="B829" s="3"/>
      <c r="C829" s="4"/>
    </row>
    <row r="830" spans="1:3" x14ac:dyDescent="0.2">
      <c r="A830" s="3"/>
      <c r="B830" s="3"/>
      <c r="C830" s="4"/>
    </row>
    <row r="831" spans="1:3" x14ac:dyDescent="0.2">
      <c r="A831" s="3"/>
      <c r="B831" s="3"/>
      <c r="C831" s="4"/>
    </row>
    <row r="832" spans="1:3" x14ac:dyDescent="0.2">
      <c r="A832" s="3"/>
      <c r="B832" s="3"/>
      <c r="C832" s="4"/>
    </row>
    <row r="833" spans="1:3" x14ac:dyDescent="0.2">
      <c r="A833" s="3"/>
      <c r="B833" s="3"/>
      <c r="C833" s="4"/>
    </row>
    <row r="834" spans="1:3" x14ac:dyDescent="0.2">
      <c r="A834" s="3"/>
      <c r="B834" s="3"/>
      <c r="C834" s="4"/>
    </row>
    <row r="835" spans="1:3" x14ac:dyDescent="0.2">
      <c r="A835" s="3"/>
      <c r="B835" s="3"/>
      <c r="C835" s="4"/>
    </row>
    <row r="836" spans="1:3" x14ac:dyDescent="0.2">
      <c r="A836" s="3"/>
      <c r="B836" s="3"/>
      <c r="C836" s="4"/>
    </row>
    <row r="837" spans="1:3" x14ac:dyDescent="0.2">
      <c r="A837" s="3"/>
      <c r="B837" s="3"/>
      <c r="C837" s="4"/>
    </row>
    <row r="838" spans="1:3" x14ac:dyDescent="0.2">
      <c r="A838" s="3"/>
      <c r="B838" s="3"/>
      <c r="C838" s="4"/>
    </row>
    <row r="839" spans="1:3" x14ac:dyDescent="0.2">
      <c r="A839" s="3"/>
      <c r="B839" s="3"/>
      <c r="C839" s="4"/>
    </row>
    <row r="840" spans="1:3" x14ac:dyDescent="0.2">
      <c r="A840" s="3"/>
      <c r="B840" s="3"/>
      <c r="C840" s="4"/>
    </row>
    <row r="841" spans="1:3" x14ac:dyDescent="0.2">
      <c r="A841" s="3"/>
      <c r="B841" s="3"/>
      <c r="C841" s="4"/>
    </row>
    <row r="842" spans="1:3" x14ac:dyDescent="0.2">
      <c r="A842" s="3"/>
      <c r="B842" s="3"/>
      <c r="C842" s="4"/>
    </row>
    <row r="843" spans="1:3" x14ac:dyDescent="0.2">
      <c r="A843" s="3"/>
      <c r="B843" s="3"/>
      <c r="C843" s="4"/>
    </row>
    <row r="844" spans="1:3" x14ac:dyDescent="0.2">
      <c r="A844" s="3"/>
      <c r="B844" s="3"/>
      <c r="C844" s="4"/>
    </row>
    <row r="845" spans="1:3" x14ac:dyDescent="0.2">
      <c r="A845" s="3"/>
      <c r="B845" s="3"/>
      <c r="C845" s="4"/>
    </row>
    <row r="846" spans="1:3" x14ac:dyDescent="0.2">
      <c r="A846" s="3"/>
      <c r="B846" s="3"/>
      <c r="C846" s="4"/>
    </row>
    <row r="847" spans="1:3" x14ac:dyDescent="0.2">
      <c r="A847" s="3"/>
      <c r="B847" s="3"/>
      <c r="C847" s="4"/>
    </row>
    <row r="848" spans="1:3" x14ac:dyDescent="0.2">
      <c r="A848" s="3"/>
      <c r="B848" s="3"/>
      <c r="C848" s="4"/>
    </row>
    <row r="849" spans="1:3" x14ac:dyDescent="0.2">
      <c r="A849" s="3"/>
      <c r="B849" s="3"/>
      <c r="C849" s="4"/>
    </row>
    <row r="850" spans="1:3" x14ac:dyDescent="0.2">
      <c r="A850" s="3"/>
      <c r="B850" s="3"/>
      <c r="C850" s="4"/>
    </row>
    <row r="851" spans="1:3" x14ac:dyDescent="0.2">
      <c r="A851" s="3"/>
      <c r="B851" s="3"/>
      <c r="C851" s="4"/>
    </row>
    <row r="852" spans="1:3" x14ac:dyDescent="0.2">
      <c r="A852" s="3"/>
      <c r="B852" s="3"/>
      <c r="C852" s="4"/>
    </row>
    <row r="853" spans="1:3" x14ac:dyDescent="0.2">
      <c r="A853" s="3"/>
      <c r="B853" s="3"/>
      <c r="C853" s="4"/>
    </row>
    <row r="854" spans="1:3" x14ac:dyDescent="0.2">
      <c r="A854" s="3"/>
      <c r="B854" s="3"/>
      <c r="C854" s="4"/>
    </row>
    <row r="855" spans="1:3" x14ac:dyDescent="0.2">
      <c r="A855" s="3"/>
      <c r="B855" s="3"/>
      <c r="C855" s="4"/>
    </row>
    <row r="856" spans="1:3" x14ac:dyDescent="0.2">
      <c r="A856" s="3"/>
      <c r="B856" s="3"/>
      <c r="C856" s="4"/>
    </row>
    <row r="857" spans="1:3" x14ac:dyDescent="0.2">
      <c r="A857" s="3"/>
      <c r="B857" s="3"/>
      <c r="C857" s="4"/>
    </row>
    <row r="858" spans="1:3" x14ac:dyDescent="0.2">
      <c r="A858" s="3"/>
      <c r="B858" s="3"/>
      <c r="C858" s="4"/>
    </row>
    <row r="859" spans="1:3" x14ac:dyDescent="0.2">
      <c r="A859" s="3"/>
      <c r="B859" s="3"/>
      <c r="C859" s="4"/>
    </row>
    <row r="860" spans="1:3" x14ac:dyDescent="0.2">
      <c r="A860" s="3"/>
      <c r="B860" s="3"/>
      <c r="C860" s="4"/>
    </row>
    <row r="861" spans="1:3" x14ac:dyDescent="0.2">
      <c r="A861" s="3"/>
      <c r="B861" s="3"/>
      <c r="C861" s="4"/>
    </row>
    <row r="862" spans="1:3" x14ac:dyDescent="0.2">
      <c r="A862" s="3"/>
      <c r="B862" s="3"/>
      <c r="C862" s="4"/>
    </row>
    <row r="863" spans="1:3" x14ac:dyDescent="0.2">
      <c r="A863" s="3"/>
      <c r="B863" s="3"/>
      <c r="C863" s="4"/>
    </row>
    <row r="864" spans="1:3" x14ac:dyDescent="0.2">
      <c r="A864" s="3"/>
      <c r="B864" s="3"/>
      <c r="C864" s="4"/>
    </row>
    <row r="865" spans="1:3" x14ac:dyDescent="0.2">
      <c r="A865" s="3"/>
      <c r="B865" s="3"/>
      <c r="C865" s="4"/>
    </row>
    <row r="866" spans="1:3" x14ac:dyDescent="0.2">
      <c r="A866" s="3"/>
      <c r="B866" s="3"/>
      <c r="C866" s="4"/>
    </row>
    <row r="867" spans="1:3" x14ac:dyDescent="0.2">
      <c r="A867" s="3"/>
      <c r="B867" s="3"/>
      <c r="C867" s="4"/>
    </row>
    <row r="868" spans="1:3" x14ac:dyDescent="0.2">
      <c r="A868" s="3"/>
      <c r="B868" s="3"/>
      <c r="C868" s="4"/>
    </row>
    <row r="869" spans="1:3" x14ac:dyDescent="0.2">
      <c r="A869" s="3"/>
      <c r="B869" s="3"/>
      <c r="C869" s="4"/>
    </row>
    <row r="870" spans="1:3" x14ac:dyDescent="0.2">
      <c r="A870" s="3"/>
      <c r="B870" s="3"/>
      <c r="C870" s="4"/>
    </row>
    <row r="871" spans="1:3" x14ac:dyDescent="0.2">
      <c r="A871" s="3"/>
      <c r="B871" s="3"/>
      <c r="C871" s="4"/>
    </row>
    <row r="872" spans="1:3" x14ac:dyDescent="0.2">
      <c r="A872" s="3"/>
      <c r="B872" s="3"/>
      <c r="C872" s="4"/>
    </row>
    <row r="873" spans="1:3" x14ac:dyDescent="0.2">
      <c r="A873" s="3"/>
      <c r="B873" s="3"/>
      <c r="C873" s="4"/>
    </row>
    <row r="874" spans="1:3" x14ac:dyDescent="0.2">
      <c r="A874" s="3"/>
      <c r="B874" s="3"/>
      <c r="C874" s="4"/>
    </row>
    <row r="875" spans="1:3" x14ac:dyDescent="0.2">
      <c r="A875" s="3"/>
      <c r="B875" s="3"/>
      <c r="C875" s="4"/>
    </row>
    <row r="876" spans="1:3" x14ac:dyDescent="0.2">
      <c r="A876" s="3"/>
      <c r="B876" s="3"/>
      <c r="C876" s="4"/>
    </row>
    <row r="877" spans="1:3" x14ac:dyDescent="0.2">
      <c r="A877" s="3"/>
      <c r="B877" s="3"/>
      <c r="C877" s="4"/>
    </row>
    <row r="878" spans="1:3" x14ac:dyDescent="0.2">
      <c r="A878" s="3"/>
      <c r="B878" s="3"/>
      <c r="C878" s="4"/>
    </row>
    <row r="879" spans="1:3" x14ac:dyDescent="0.2">
      <c r="A879" s="3"/>
      <c r="B879" s="3"/>
      <c r="C879" s="4"/>
    </row>
    <row r="880" spans="1:3" x14ac:dyDescent="0.2">
      <c r="A880" s="3"/>
      <c r="B880" s="3"/>
      <c r="C880" s="4"/>
    </row>
    <row r="881" spans="1:3" x14ac:dyDescent="0.2">
      <c r="A881" s="3"/>
      <c r="B881" s="3"/>
      <c r="C881" s="4"/>
    </row>
    <row r="882" spans="1:3" x14ac:dyDescent="0.2">
      <c r="A882" s="3"/>
      <c r="B882" s="3"/>
      <c r="C882" s="4"/>
    </row>
    <row r="883" spans="1:3" x14ac:dyDescent="0.2">
      <c r="A883" s="3"/>
      <c r="B883" s="3"/>
      <c r="C883" s="4"/>
    </row>
    <row r="884" spans="1:3" x14ac:dyDescent="0.2">
      <c r="A884" s="3"/>
      <c r="B884" s="3"/>
      <c r="C884" s="4"/>
    </row>
    <row r="885" spans="1:3" x14ac:dyDescent="0.2">
      <c r="A885" s="3"/>
      <c r="B885" s="3"/>
      <c r="C885" s="4"/>
    </row>
    <row r="886" spans="1:3" x14ac:dyDescent="0.2">
      <c r="A886" s="3"/>
      <c r="B886" s="3"/>
      <c r="C886" s="4"/>
    </row>
    <row r="887" spans="1:3" x14ac:dyDescent="0.2">
      <c r="A887" s="3"/>
      <c r="B887" s="3"/>
      <c r="C887" s="4"/>
    </row>
    <row r="888" spans="1:3" x14ac:dyDescent="0.2">
      <c r="A888" s="3"/>
      <c r="B888" s="3"/>
      <c r="C888" s="4"/>
    </row>
    <row r="889" spans="1:3" x14ac:dyDescent="0.2">
      <c r="A889" s="3"/>
      <c r="B889" s="3"/>
      <c r="C889" s="4"/>
    </row>
    <row r="890" spans="1:3" x14ac:dyDescent="0.2">
      <c r="A890" s="3"/>
      <c r="B890" s="3"/>
      <c r="C890" s="4"/>
    </row>
    <row r="891" spans="1:3" x14ac:dyDescent="0.2">
      <c r="A891" s="3"/>
      <c r="B891" s="3"/>
      <c r="C891" s="4"/>
    </row>
    <row r="892" spans="1:3" x14ac:dyDescent="0.2">
      <c r="A892" s="3"/>
      <c r="B892" s="3"/>
      <c r="C892" s="4"/>
    </row>
    <row r="893" spans="1:3" x14ac:dyDescent="0.2">
      <c r="A893" s="3"/>
      <c r="B893" s="3"/>
      <c r="C893" s="4"/>
    </row>
    <row r="894" spans="1:3" x14ac:dyDescent="0.2">
      <c r="A894" s="3"/>
      <c r="B894" s="3"/>
      <c r="C894" s="4"/>
    </row>
    <row r="895" spans="1:3" x14ac:dyDescent="0.2">
      <c r="A895" s="3"/>
      <c r="B895" s="3"/>
      <c r="C895" s="4"/>
    </row>
    <row r="896" spans="1:3" x14ac:dyDescent="0.2">
      <c r="A896" s="3"/>
      <c r="B896" s="3"/>
      <c r="C896" s="4"/>
    </row>
    <row r="897" spans="1:3" x14ac:dyDescent="0.2">
      <c r="A897" s="3"/>
      <c r="B897" s="3"/>
      <c r="C897" s="4"/>
    </row>
    <row r="898" spans="1:3" x14ac:dyDescent="0.2">
      <c r="A898" s="3"/>
      <c r="B898" s="3"/>
      <c r="C898" s="4"/>
    </row>
    <row r="899" spans="1:3" x14ac:dyDescent="0.2">
      <c r="A899" s="3"/>
      <c r="B899" s="3"/>
      <c r="C899" s="4"/>
    </row>
    <row r="900" spans="1:3" x14ac:dyDescent="0.2">
      <c r="A900" s="3"/>
      <c r="B900" s="3"/>
      <c r="C900" s="4"/>
    </row>
    <row r="901" spans="1:3" x14ac:dyDescent="0.2">
      <c r="A901" s="3"/>
      <c r="B901" s="3"/>
      <c r="C901" s="4"/>
    </row>
    <row r="902" spans="1:3" x14ac:dyDescent="0.2">
      <c r="A902" s="3"/>
      <c r="B902" s="3"/>
      <c r="C902" s="4"/>
    </row>
    <row r="903" spans="1:3" x14ac:dyDescent="0.2">
      <c r="A903" s="3"/>
      <c r="B903" s="3"/>
      <c r="C903" s="4"/>
    </row>
    <row r="904" spans="1:3" x14ac:dyDescent="0.2">
      <c r="A904" s="3"/>
      <c r="B904" s="3"/>
      <c r="C904" s="4"/>
    </row>
    <row r="905" spans="1:3" x14ac:dyDescent="0.2">
      <c r="A905" s="3"/>
      <c r="B905" s="3"/>
      <c r="C905" s="4"/>
    </row>
    <row r="906" spans="1:3" x14ac:dyDescent="0.2">
      <c r="A906" s="3"/>
      <c r="B906" s="3"/>
      <c r="C906" s="4"/>
    </row>
    <row r="907" spans="1:3" x14ac:dyDescent="0.2">
      <c r="A907" s="3"/>
      <c r="B907" s="3"/>
      <c r="C907" s="4"/>
    </row>
    <row r="908" spans="1:3" x14ac:dyDescent="0.2">
      <c r="A908" s="3"/>
      <c r="B908" s="3"/>
      <c r="C908" s="4"/>
    </row>
    <row r="909" spans="1:3" x14ac:dyDescent="0.2">
      <c r="A909" s="3"/>
      <c r="B909" s="3"/>
      <c r="C909" s="4"/>
    </row>
    <row r="910" spans="1:3" x14ac:dyDescent="0.2">
      <c r="A910" s="3"/>
      <c r="B910" s="3"/>
      <c r="C910" s="4"/>
    </row>
    <row r="911" spans="1:3" x14ac:dyDescent="0.2">
      <c r="A911" s="3"/>
      <c r="B911" s="3"/>
      <c r="C911" s="4"/>
    </row>
    <row r="912" spans="1:3" x14ac:dyDescent="0.2">
      <c r="A912" s="3"/>
      <c r="B912" s="3"/>
      <c r="C912" s="4"/>
    </row>
    <row r="913" spans="1:3" x14ac:dyDescent="0.2">
      <c r="A913" s="3"/>
      <c r="B913" s="3"/>
      <c r="C913" s="4"/>
    </row>
    <row r="914" spans="1:3" x14ac:dyDescent="0.2">
      <c r="A914" s="3"/>
      <c r="B914" s="3"/>
      <c r="C914" s="4"/>
    </row>
    <row r="915" spans="1:3" x14ac:dyDescent="0.2">
      <c r="A915" s="3"/>
      <c r="B915" s="3"/>
      <c r="C915" s="4"/>
    </row>
    <row r="916" spans="1:3" x14ac:dyDescent="0.2">
      <c r="A916" s="3"/>
      <c r="B916" s="3"/>
      <c r="C916" s="4"/>
    </row>
    <row r="917" spans="1:3" x14ac:dyDescent="0.2">
      <c r="A917" s="3"/>
      <c r="B917" s="3"/>
      <c r="C917" s="4"/>
    </row>
    <row r="918" spans="1:3" x14ac:dyDescent="0.2">
      <c r="A918" s="3"/>
      <c r="B918" s="3"/>
      <c r="C918" s="4"/>
    </row>
    <row r="919" spans="1:3" x14ac:dyDescent="0.2">
      <c r="A919" s="3"/>
      <c r="B919" s="3"/>
      <c r="C919" s="4"/>
    </row>
    <row r="920" spans="1:3" x14ac:dyDescent="0.2">
      <c r="A920" s="3"/>
      <c r="B920" s="3"/>
      <c r="C920" s="4"/>
    </row>
    <row r="921" spans="1:3" x14ac:dyDescent="0.2">
      <c r="A921" s="3"/>
      <c r="B921" s="3"/>
      <c r="C921" s="4"/>
    </row>
    <row r="922" spans="1:3" x14ac:dyDescent="0.2">
      <c r="A922" s="3"/>
      <c r="B922" s="3"/>
      <c r="C922" s="4"/>
    </row>
    <row r="923" spans="1:3" x14ac:dyDescent="0.2">
      <c r="A923" s="3"/>
      <c r="B923" s="3"/>
      <c r="C923" s="4"/>
    </row>
    <row r="924" spans="1:3" x14ac:dyDescent="0.2">
      <c r="A924" s="3"/>
      <c r="B924" s="3"/>
      <c r="C924" s="4"/>
    </row>
    <row r="925" spans="1:3" x14ac:dyDescent="0.2">
      <c r="A925" s="3"/>
      <c r="B925" s="3"/>
      <c r="C925" s="4"/>
    </row>
    <row r="926" spans="1:3" x14ac:dyDescent="0.2">
      <c r="A926" s="3"/>
      <c r="B926" s="3"/>
      <c r="C926" s="4"/>
    </row>
    <row r="927" spans="1:3" x14ac:dyDescent="0.2">
      <c r="A927" s="3"/>
      <c r="B927" s="3"/>
      <c r="C927" s="4"/>
    </row>
    <row r="928" spans="1:3" x14ac:dyDescent="0.2">
      <c r="A928" s="3"/>
      <c r="B928" s="3"/>
      <c r="C928" s="4"/>
    </row>
    <row r="929" spans="1:3" x14ac:dyDescent="0.2">
      <c r="A929" s="3"/>
      <c r="B929" s="3"/>
      <c r="C929" s="4"/>
    </row>
    <row r="930" spans="1:3" x14ac:dyDescent="0.2">
      <c r="A930" s="3"/>
      <c r="B930" s="3"/>
      <c r="C930" s="4"/>
    </row>
    <row r="931" spans="1:3" x14ac:dyDescent="0.2">
      <c r="A931" s="3"/>
      <c r="B931" s="3"/>
      <c r="C931" s="4"/>
    </row>
    <row r="932" spans="1:3" x14ac:dyDescent="0.2">
      <c r="A932" s="3"/>
      <c r="B932" s="3"/>
      <c r="C932" s="4"/>
    </row>
    <row r="933" spans="1:3" x14ac:dyDescent="0.2">
      <c r="A933" s="3"/>
      <c r="B933" s="3"/>
      <c r="C933" s="4"/>
    </row>
    <row r="934" spans="1:3" x14ac:dyDescent="0.2">
      <c r="A934" s="3"/>
      <c r="B934" s="3"/>
      <c r="C934" s="4"/>
    </row>
    <row r="935" spans="1:3" x14ac:dyDescent="0.2">
      <c r="A935" s="3"/>
      <c r="B935" s="3"/>
      <c r="C935" s="4"/>
    </row>
    <row r="936" spans="1:3" x14ac:dyDescent="0.2">
      <c r="A936" s="3"/>
      <c r="B936" s="3"/>
      <c r="C936" s="4"/>
    </row>
    <row r="937" spans="1:3" x14ac:dyDescent="0.2">
      <c r="A937" s="3"/>
      <c r="B937" s="3"/>
      <c r="C937" s="4"/>
    </row>
    <row r="938" spans="1:3" x14ac:dyDescent="0.2">
      <c r="A938" s="3"/>
      <c r="B938" s="3"/>
      <c r="C938" s="4"/>
    </row>
    <row r="939" spans="1:3" x14ac:dyDescent="0.2">
      <c r="A939" s="3"/>
      <c r="B939" s="3"/>
      <c r="C939" s="4"/>
    </row>
    <row r="940" spans="1:3" x14ac:dyDescent="0.2">
      <c r="A940" s="3"/>
      <c r="B940" s="3"/>
      <c r="C940" s="4"/>
    </row>
    <row r="941" spans="1:3" x14ac:dyDescent="0.2">
      <c r="A941" s="3"/>
      <c r="B941" s="3"/>
      <c r="C941" s="4"/>
    </row>
    <row r="942" spans="1:3" x14ac:dyDescent="0.2">
      <c r="A942" s="3"/>
      <c r="B942" s="3"/>
      <c r="C942" s="4"/>
    </row>
    <row r="943" spans="1:3" x14ac:dyDescent="0.2">
      <c r="A943" s="3"/>
      <c r="B943" s="3"/>
      <c r="C943" s="4"/>
    </row>
    <row r="944" spans="1:3" x14ac:dyDescent="0.2">
      <c r="A944" s="3"/>
      <c r="B944" s="3"/>
      <c r="C944" s="4"/>
    </row>
    <row r="945" spans="1:3" x14ac:dyDescent="0.2">
      <c r="A945" s="3"/>
      <c r="B945" s="3"/>
      <c r="C945" s="4"/>
    </row>
    <row r="946" spans="1:3" x14ac:dyDescent="0.2">
      <c r="A946" s="3"/>
      <c r="B946" s="3"/>
      <c r="C946" s="4"/>
    </row>
    <row r="947" spans="1:3" x14ac:dyDescent="0.2">
      <c r="A947" s="3"/>
      <c r="B947" s="3"/>
      <c r="C947" s="4"/>
    </row>
    <row r="948" spans="1:3" x14ac:dyDescent="0.2">
      <c r="A948" s="3"/>
      <c r="B948" s="3"/>
      <c r="C948" s="4"/>
    </row>
    <row r="949" spans="1:3" x14ac:dyDescent="0.2">
      <c r="A949" s="3"/>
      <c r="B949" s="3"/>
      <c r="C949" s="4"/>
    </row>
    <row r="950" spans="1:3" x14ac:dyDescent="0.2">
      <c r="A950" s="3"/>
      <c r="B950" s="3"/>
      <c r="C950" s="4"/>
    </row>
    <row r="951" spans="1:3" x14ac:dyDescent="0.2">
      <c r="A951" s="3"/>
      <c r="B951" s="3"/>
      <c r="C951" s="4"/>
    </row>
    <row r="952" spans="1:3" x14ac:dyDescent="0.2">
      <c r="A952" s="3"/>
      <c r="B952" s="3"/>
      <c r="C952" s="4"/>
    </row>
    <row r="953" spans="1:3" x14ac:dyDescent="0.2">
      <c r="A953" s="3"/>
      <c r="B953" s="3"/>
      <c r="C953" s="4"/>
    </row>
    <row r="954" spans="1:3" x14ac:dyDescent="0.2">
      <c r="A954" s="3"/>
      <c r="B954" s="3"/>
      <c r="C954" s="4"/>
    </row>
    <row r="955" spans="1:3" x14ac:dyDescent="0.2">
      <c r="A955" s="3"/>
      <c r="B955" s="3"/>
      <c r="C955" s="4"/>
    </row>
    <row r="956" spans="1:3" x14ac:dyDescent="0.2">
      <c r="A956" s="3"/>
      <c r="B956" s="3"/>
      <c r="C956" s="4"/>
    </row>
    <row r="957" spans="1:3" x14ac:dyDescent="0.2">
      <c r="A957" s="3"/>
      <c r="B957" s="3"/>
      <c r="C957" s="4"/>
    </row>
    <row r="958" spans="1:3" x14ac:dyDescent="0.2">
      <c r="A958" s="3"/>
      <c r="B958" s="3"/>
      <c r="C958" s="4"/>
    </row>
    <row r="959" spans="1:3" x14ac:dyDescent="0.2">
      <c r="A959" s="3"/>
      <c r="B959" s="3"/>
      <c r="C959" s="4"/>
    </row>
    <row r="960" spans="1:3" x14ac:dyDescent="0.2">
      <c r="A960" s="3"/>
      <c r="B960" s="3"/>
      <c r="C960" s="4"/>
    </row>
    <row r="961" spans="1:3" x14ac:dyDescent="0.2">
      <c r="A961" s="3"/>
      <c r="B961" s="3"/>
      <c r="C961" s="4"/>
    </row>
    <row r="962" spans="1:3" x14ac:dyDescent="0.2">
      <c r="A962" s="3"/>
      <c r="B962" s="3"/>
      <c r="C962" s="4"/>
    </row>
    <row r="963" spans="1:3" x14ac:dyDescent="0.2">
      <c r="A963" s="3"/>
      <c r="B963" s="3"/>
      <c r="C963" s="4"/>
    </row>
    <row r="964" spans="1:3" x14ac:dyDescent="0.2">
      <c r="A964" s="3"/>
      <c r="B964" s="3"/>
      <c r="C964" s="4"/>
    </row>
    <row r="965" spans="1:3" x14ac:dyDescent="0.2">
      <c r="A965" s="3"/>
      <c r="B965" s="3"/>
      <c r="C965" s="4"/>
    </row>
    <row r="966" spans="1:3" x14ac:dyDescent="0.2">
      <c r="A966" s="3"/>
      <c r="B966" s="3"/>
      <c r="C966" s="4"/>
    </row>
    <row r="967" spans="1:3" x14ac:dyDescent="0.2">
      <c r="A967" s="3"/>
      <c r="B967" s="3"/>
      <c r="C967" s="4"/>
    </row>
    <row r="968" spans="1:3" x14ac:dyDescent="0.2">
      <c r="A968" s="3"/>
      <c r="B968" s="3"/>
      <c r="C968" s="4"/>
    </row>
    <row r="969" spans="1:3" x14ac:dyDescent="0.2">
      <c r="A969" s="3"/>
      <c r="B969" s="3"/>
      <c r="C969" s="4"/>
    </row>
    <row r="970" spans="1:3" x14ac:dyDescent="0.2">
      <c r="A970" s="3"/>
      <c r="B970" s="3"/>
      <c r="C970" s="4"/>
    </row>
    <row r="971" spans="1:3" x14ac:dyDescent="0.2">
      <c r="A971" s="3"/>
      <c r="B971" s="3"/>
      <c r="C971" s="4"/>
    </row>
    <row r="972" spans="1:3" x14ac:dyDescent="0.2">
      <c r="A972" s="3"/>
      <c r="B972" s="3"/>
      <c r="C972" s="4"/>
    </row>
    <row r="973" spans="1:3" x14ac:dyDescent="0.2">
      <c r="A973" s="3"/>
      <c r="B973" s="3"/>
      <c r="C973" s="4"/>
    </row>
    <row r="974" spans="1:3" x14ac:dyDescent="0.2">
      <c r="A974" s="3"/>
      <c r="B974" s="3"/>
      <c r="C974" s="4"/>
    </row>
    <row r="975" spans="1:3" x14ac:dyDescent="0.2">
      <c r="A975" s="3"/>
      <c r="B975" s="3"/>
      <c r="C975" s="4"/>
    </row>
    <row r="976" spans="1:3" x14ac:dyDescent="0.2">
      <c r="A976" s="3"/>
      <c r="B976" s="3"/>
      <c r="C976" s="4"/>
    </row>
    <row r="977" spans="1:3" x14ac:dyDescent="0.2">
      <c r="A977" s="3"/>
      <c r="B977" s="3"/>
      <c r="C977" s="4"/>
    </row>
    <row r="978" spans="1:3" x14ac:dyDescent="0.2">
      <c r="A978" s="3"/>
      <c r="B978" s="3"/>
      <c r="C978" s="4"/>
    </row>
    <row r="979" spans="1:3" x14ac:dyDescent="0.2">
      <c r="A979" s="3"/>
      <c r="B979" s="3"/>
      <c r="C979" s="4"/>
    </row>
    <row r="980" spans="1:3" x14ac:dyDescent="0.2">
      <c r="A980" s="3"/>
      <c r="B980" s="3"/>
      <c r="C980" s="4"/>
    </row>
    <row r="981" spans="1:3" x14ac:dyDescent="0.2">
      <c r="A981" s="3"/>
      <c r="B981" s="3"/>
      <c r="C981" s="4"/>
    </row>
    <row r="982" spans="1:3" x14ac:dyDescent="0.2">
      <c r="A982" s="3"/>
      <c r="B982" s="3"/>
      <c r="C982" s="4"/>
    </row>
    <row r="983" spans="1:3" x14ac:dyDescent="0.2">
      <c r="A983" s="3"/>
      <c r="B983" s="3"/>
      <c r="C983" s="4"/>
    </row>
    <row r="984" spans="1:3" x14ac:dyDescent="0.2">
      <c r="A984" s="3"/>
      <c r="B984" s="3"/>
      <c r="C984" s="4"/>
    </row>
    <row r="985" spans="1:3" x14ac:dyDescent="0.2">
      <c r="A985" s="3"/>
      <c r="B985" s="3"/>
      <c r="C985" s="4"/>
    </row>
    <row r="986" spans="1:3" x14ac:dyDescent="0.2">
      <c r="A986" s="3"/>
      <c r="B986" s="3"/>
      <c r="C986" s="4"/>
    </row>
    <row r="987" spans="1:3" x14ac:dyDescent="0.2">
      <c r="A987" s="3"/>
      <c r="B987" s="3"/>
      <c r="C987" s="4"/>
    </row>
    <row r="988" spans="1:3" x14ac:dyDescent="0.2">
      <c r="A988" s="3"/>
      <c r="B988" s="3"/>
      <c r="C988" s="4"/>
    </row>
    <row r="989" spans="1:3" x14ac:dyDescent="0.2">
      <c r="A989" s="3"/>
      <c r="B989" s="3"/>
      <c r="C989" s="4"/>
    </row>
    <row r="990" spans="1:3" x14ac:dyDescent="0.2">
      <c r="A990" s="3"/>
      <c r="B990" s="3"/>
      <c r="C990" s="4"/>
    </row>
    <row r="991" spans="1:3" x14ac:dyDescent="0.2">
      <c r="A991" s="3"/>
      <c r="B991" s="3"/>
      <c r="C991" s="4"/>
    </row>
    <row r="992" spans="1:3" x14ac:dyDescent="0.2">
      <c r="A992" s="3"/>
      <c r="B992" s="3"/>
      <c r="C992" s="4"/>
    </row>
    <row r="993" spans="1:3" x14ac:dyDescent="0.2">
      <c r="A993" s="3"/>
      <c r="B993" s="3"/>
      <c r="C993" s="4"/>
    </row>
    <row r="994" spans="1:3" x14ac:dyDescent="0.2">
      <c r="A994" s="3"/>
      <c r="B994" s="3"/>
      <c r="C994" s="4"/>
    </row>
    <row r="995" spans="1:3" x14ac:dyDescent="0.2">
      <c r="A995" s="3"/>
      <c r="B995" s="3"/>
      <c r="C995" s="4"/>
    </row>
    <row r="996" spans="1:3" x14ac:dyDescent="0.2">
      <c r="A996" s="3"/>
      <c r="B996" s="3"/>
      <c r="C996" s="4"/>
    </row>
    <row r="997" spans="1:3" x14ac:dyDescent="0.2">
      <c r="A997" s="3"/>
      <c r="B997" s="3"/>
      <c r="C997" s="4"/>
    </row>
    <row r="998" spans="1:3" x14ac:dyDescent="0.2">
      <c r="A998" s="3"/>
      <c r="B998" s="3"/>
      <c r="C998" s="4"/>
    </row>
    <row r="999" spans="1:3" x14ac:dyDescent="0.2">
      <c r="A999" s="3"/>
      <c r="B999" s="3"/>
      <c r="C999" s="4"/>
    </row>
    <row r="1000" spans="1:3" x14ac:dyDescent="0.2">
      <c r="A1000" s="3"/>
      <c r="B1000" s="3"/>
      <c r="C1000" s="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H999"/>
  <sheetViews>
    <sheetView workbookViewId="0"/>
  </sheetViews>
  <sheetFormatPr baseColWidth="10" defaultColWidth="12.6640625" defaultRowHeight="15" customHeight="1" x14ac:dyDescent="0.15"/>
  <cols>
    <col min="1" max="2" width="18.83203125" customWidth="1"/>
  </cols>
  <sheetData>
    <row r="1" spans="1:8" ht="34" x14ac:dyDescent="0.2">
      <c r="A1" s="6" t="s">
        <v>10</v>
      </c>
      <c r="B1" s="1" t="s">
        <v>11</v>
      </c>
      <c r="D1" s="106" t="s">
        <v>10</v>
      </c>
      <c r="E1" s="107" t="s">
        <v>671</v>
      </c>
      <c r="G1" s="106" t="s">
        <v>11</v>
      </c>
      <c r="H1" s="107" t="s">
        <v>672</v>
      </c>
    </row>
    <row r="2" spans="1:8" ht="16" x14ac:dyDescent="0.2">
      <c r="A2" s="8" t="s">
        <v>19</v>
      </c>
      <c r="B2" s="8" t="s">
        <v>19</v>
      </c>
      <c r="D2" s="108" t="s">
        <v>19</v>
      </c>
      <c r="E2" s="111">
        <v>40</v>
      </c>
      <c r="G2" s="108" t="s">
        <v>19</v>
      </c>
      <c r="H2" s="111">
        <v>14</v>
      </c>
    </row>
    <row r="3" spans="1:8" ht="16" x14ac:dyDescent="0.2">
      <c r="A3" s="8" t="s">
        <v>24</v>
      </c>
      <c r="B3" s="8" t="s">
        <v>25</v>
      </c>
      <c r="D3" s="109" t="s">
        <v>63</v>
      </c>
      <c r="E3" s="112">
        <v>16</v>
      </c>
      <c r="G3" s="109" t="s">
        <v>63</v>
      </c>
      <c r="H3" s="112">
        <v>7</v>
      </c>
    </row>
    <row r="4" spans="1:8" ht="16" x14ac:dyDescent="0.2">
      <c r="A4" s="8" t="s">
        <v>33</v>
      </c>
      <c r="B4" s="8" t="s">
        <v>19</v>
      </c>
      <c r="D4" s="109" t="s">
        <v>51</v>
      </c>
      <c r="E4" s="112">
        <v>7</v>
      </c>
      <c r="G4" s="109" t="s">
        <v>51</v>
      </c>
      <c r="H4" s="112">
        <v>7</v>
      </c>
    </row>
    <row r="5" spans="1:8" ht="16" x14ac:dyDescent="0.2">
      <c r="A5" s="8" t="s">
        <v>19</v>
      </c>
      <c r="B5" s="8" t="s">
        <v>19</v>
      </c>
      <c r="D5" s="109" t="s">
        <v>57</v>
      </c>
      <c r="E5" s="112">
        <v>5</v>
      </c>
      <c r="G5" s="109" t="s">
        <v>179</v>
      </c>
      <c r="H5" s="112">
        <v>5</v>
      </c>
    </row>
    <row r="6" spans="1:8" ht="16" x14ac:dyDescent="0.2">
      <c r="A6" s="9"/>
      <c r="B6" s="8" t="s">
        <v>24</v>
      </c>
      <c r="D6" s="109" t="s">
        <v>33</v>
      </c>
      <c r="E6" s="112">
        <v>5</v>
      </c>
      <c r="G6" s="109" t="s">
        <v>25</v>
      </c>
      <c r="H6" s="112">
        <v>4</v>
      </c>
    </row>
    <row r="7" spans="1:8" ht="16" x14ac:dyDescent="0.2">
      <c r="A7" s="8" t="s">
        <v>51</v>
      </c>
      <c r="B7" s="9"/>
      <c r="D7" s="109" t="s">
        <v>210</v>
      </c>
      <c r="E7" s="112">
        <v>3</v>
      </c>
      <c r="G7" s="109" t="s">
        <v>201</v>
      </c>
      <c r="H7" s="112">
        <v>4</v>
      </c>
    </row>
    <row r="8" spans="1:8" ht="16" x14ac:dyDescent="0.2">
      <c r="A8" s="8" t="s">
        <v>57</v>
      </c>
      <c r="B8" s="8" t="s">
        <v>58</v>
      </c>
      <c r="D8" s="109" t="s">
        <v>58</v>
      </c>
      <c r="E8" s="112">
        <v>2</v>
      </c>
      <c r="G8" s="109" t="s">
        <v>33</v>
      </c>
      <c r="H8" s="112">
        <v>4</v>
      </c>
    </row>
    <row r="9" spans="1:8" ht="16" x14ac:dyDescent="0.2">
      <c r="A9" s="8" t="s">
        <v>63</v>
      </c>
      <c r="B9" s="8" t="s">
        <v>19</v>
      </c>
      <c r="D9" s="109" t="s">
        <v>610</v>
      </c>
      <c r="E9" s="112">
        <v>1</v>
      </c>
      <c r="G9" s="109" t="s">
        <v>73</v>
      </c>
      <c r="H9" s="112">
        <v>3</v>
      </c>
    </row>
    <row r="10" spans="1:8" ht="16" x14ac:dyDescent="0.2">
      <c r="A10" s="8" t="s">
        <v>63</v>
      </c>
      <c r="B10" s="8" t="s">
        <v>68</v>
      </c>
      <c r="D10" s="109" t="s">
        <v>179</v>
      </c>
      <c r="E10" s="112">
        <v>1</v>
      </c>
      <c r="G10" s="109" t="s">
        <v>166</v>
      </c>
      <c r="H10" s="112">
        <v>3</v>
      </c>
    </row>
    <row r="11" spans="1:8" ht="16" x14ac:dyDescent="0.2">
      <c r="A11" s="8" t="s">
        <v>72</v>
      </c>
      <c r="B11" s="8" t="s">
        <v>73</v>
      </c>
      <c r="D11" s="109" t="s">
        <v>238</v>
      </c>
      <c r="E11" s="112">
        <v>1</v>
      </c>
      <c r="G11" s="109" t="s">
        <v>24</v>
      </c>
      <c r="H11" s="112">
        <v>2</v>
      </c>
    </row>
    <row r="12" spans="1:8" ht="16" x14ac:dyDescent="0.2">
      <c r="A12" s="9"/>
      <c r="B12" s="9"/>
      <c r="D12" s="109" t="s">
        <v>178</v>
      </c>
      <c r="E12" s="112">
        <v>1</v>
      </c>
      <c r="G12" s="109" t="s">
        <v>161</v>
      </c>
      <c r="H12" s="112">
        <v>2</v>
      </c>
    </row>
    <row r="13" spans="1:8" ht="16" x14ac:dyDescent="0.2">
      <c r="A13" s="8" t="s">
        <v>19</v>
      </c>
      <c r="B13" s="8" t="s">
        <v>19</v>
      </c>
      <c r="D13" s="109" t="s">
        <v>595</v>
      </c>
      <c r="E13" s="112">
        <v>1</v>
      </c>
      <c r="G13" s="109" t="s">
        <v>58</v>
      </c>
      <c r="H13" s="112">
        <v>2</v>
      </c>
    </row>
    <row r="14" spans="1:8" ht="16" x14ac:dyDescent="0.2">
      <c r="A14" s="8" t="s">
        <v>19</v>
      </c>
      <c r="B14" s="9"/>
      <c r="D14" s="109" t="s">
        <v>72</v>
      </c>
      <c r="E14" s="112">
        <v>1</v>
      </c>
      <c r="G14" s="109" t="s">
        <v>238</v>
      </c>
      <c r="H14" s="112">
        <v>1</v>
      </c>
    </row>
    <row r="15" spans="1:8" ht="16" x14ac:dyDescent="0.2">
      <c r="A15" s="8" t="s">
        <v>33</v>
      </c>
      <c r="B15" s="8" t="s">
        <v>33</v>
      </c>
      <c r="D15" s="109" t="s">
        <v>24</v>
      </c>
      <c r="E15" s="112">
        <v>1</v>
      </c>
      <c r="G15" s="109" t="s">
        <v>610</v>
      </c>
      <c r="H15" s="112">
        <v>1</v>
      </c>
    </row>
    <row r="16" spans="1:8" ht="16" x14ac:dyDescent="0.2">
      <c r="A16" s="8" t="s">
        <v>63</v>
      </c>
      <c r="B16" s="9"/>
      <c r="D16" s="110" t="s">
        <v>222</v>
      </c>
      <c r="E16" s="113">
        <v>1</v>
      </c>
      <c r="G16" s="109" t="s">
        <v>332</v>
      </c>
      <c r="H16" s="112">
        <v>1</v>
      </c>
    </row>
    <row r="17" spans="1:8" ht="16" x14ac:dyDescent="0.2">
      <c r="A17" s="8" t="s">
        <v>63</v>
      </c>
      <c r="B17" s="9"/>
      <c r="G17" s="109" t="s">
        <v>312</v>
      </c>
      <c r="H17" s="112">
        <v>1</v>
      </c>
    </row>
    <row r="18" spans="1:8" ht="16" x14ac:dyDescent="0.2">
      <c r="A18" s="8" t="s">
        <v>63</v>
      </c>
      <c r="B18" s="8" t="s">
        <v>73</v>
      </c>
      <c r="G18" s="109" t="s">
        <v>124</v>
      </c>
      <c r="H18" s="112">
        <v>1</v>
      </c>
    </row>
    <row r="19" spans="1:8" ht="16" x14ac:dyDescent="0.2">
      <c r="A19" s="8" t="s">
        <v>57</v>
      </c>
      <c r="B19" s="8" t="s">
        <v>25</v>
      </c>
      <c r="G19" s="109" t="s">
        <v>589</v>
      </c>
      <c r="H19" s="112">
        <v>1</v>
      </c>
    </row>
    <row r="20" spans="1:8" ht="16" x14ac:dyDescent="0.2">
      <c r="A20" s="8" t="s">
        <v>58</v>
      </c>
      <c r="B20" s="8" t="s">
        <v>24</v>
      </c>
      <c r="G20" s="109" t="s">
        <v>57</v>
      </c>
      <c r="H20" s="112">
        <v>1</v>
      </c>
    </row>
    <row r="21" spans="1:8" ht="16" x14ac:dyDescent="0.2">
      <c r="A21" s="8" t="s">
        <v>63</v>
      </c>
      <c r="B21" s="8" t="s">
        <v>124</v>
      </c>
      <c r="G21" s="109" t="s">
        <v>210</v>
      </c>
      <c r="H21" s="112">
        <v>1</v>
      </c>
    </row>
    <row r="22" spans="1:8" ht="16" x14ac:dyDescent="0.2">
      <c r="A22" s="8" t="s">
        <v>63</v>
      </c>
      <c r="B22" s="8" t="s">
        <v>63</v>
      </c>
      <c r="G22" s="109" t="s">
        <v>68</v>
      </c>
      <c r="H22" s="112">
        <v>1</v>
      </c>
    </row>
    <row r="23" spans="1:8" ht="16" x14ac:dyDescent="0.2">
      <c r="A23" s="8" t="s">
        <v>33</v>
      </c>
      <c r="B23" s="8" t="s">
        <v>33</v>
      </c>
      <c r="G23" s="110" t="s">
        <v>244</v>
      </c>
      <c r="H23" s="113">
        <v>1</v>
      </c>
    </row>
    <row r="24" spans="1:8" ht="16" x14ac:dyDescent="0.2">
      <c r="A24" s="8" t="s">
        <v>63</v>
      </c>
      <c r="B24" s="9"/>
    </row>
    <row r="25" spans="1:8" ht="16" x14ac:dyDescent="0.2">
      <c r="A25" s="9"/>
      <c r="B25" s="9"/>
    </row>
    <row r="26" spans="1:8" ht="16" x14ac:dyDescent="0.2">
      <c r="A26" s="9"/>
      <c r="B26" s="9"/>
    </row>
    <row r="27" spans="1:8" ht="16" x14ac:dyDescent="0.2">
      <c r="A27" s="8" t="s">
        <v>63</v>
      </c>
      <c r="B27" s="8" t="s">
        <v>19</v>
      </c>
    </row>
    <row r="28" spans="1:8" ht="16" x14ac:dyDescent="0.2">
      <c r="A28" s="8" t="s">
        <v>33</v>
      </c>
      <c r="B28" s="8" t="s">
        <v>73</v>
      </c>
    </row>
    <row r="29" spans="1:8" ht="16" x14ac:dyDescent="0.2">
      <c r="A29" s="8" t="s">
        <v>19</v>
      </c>
      <c r="B29" s="8" t="s">
        <v>161</v>
      </c>
    </row>
    <row r="30" spans="1:8" ht="16" x14ac:dyDescent="0.2">
      <c r="A30" s="8" t="s">
        <v>19</v>
      </c>
      <c r="B30" s="8" t="s">
        <v>166</v>
      </c>
    </row>
    <row r="31" spans="1:8" ht="16" x14ac:dyDescent="0.2">
      <c r="A31" s="8" t="s">
        <v>19</v>
      </c>
      <c r="B31" s="8" t="s">
        <v>19</v>
      </c>
    </row>
    <row r="32" spans="1:8" ht="16" x14ac:dyDescent="0.2">
      <c r="A32" s="8" t="s">
        <v>58</v>
      </c>
      <c r="B32" s="8" t="s">
        <v>51</v>
      </c>
    </row>
    <row r="33" spans="1:2" ht="16" x14ac:dyDescent="0.2">
      <c r="A33" s="8" t="s">
        <v>178</v>
      </c>
      <c r="B33" s="8" t="s">
        <v>179</v>
      </c>
    </row>
    <row r="34" spans="1:2" ht="16" x14ac:dyDescent="0.2">
      <c r="A34" s="8" t="s">
        <v>57</v>
      </c>
      <c r="B34" s="8" t="s">
        <v>57</v>
      </c>
    </row>
    <row r="35" spans="1:2" ht="16" x14ac:dyDescent="0.2">
      <c r="A35" s="8" t="s">
        <v>19</v>
      </c>
      <c r="B35" s="8" t="s">
        <v>51</v>
      </c>
    </row>
    <row r="36" spans="1:2" ht="16" x14ac:dyDescent="0.2">
      <c r="A36" s="8" t="s">
        <v>51</v>
      </c>
      <c r="B36" s="8" t="s">
        <v>58</v>
      </c>
    </row>
    <row r="37" spans="1:2" ht="16" x14ac:dyDescent="0.2">
      <c r="A37" s="8" t="s">
        <v>63</v>
      </c>
      <c r="B37" s="8" t="s">
        <v>63</v>
      </c>
    </row>
    <row r="38" spans="1:2" ht="16" x14ac:dyDescent="0.2">
      <c r="A38" s="8" t="s">
        <v>19</v>
      </c>
      <c r="B38" s="8" t="s">
        <v>201</v>
      </c>
    </row>
    <row r="39" spans="1:2" ht="16" x14ac:dyDescent="0.2">
      <c r="A39" s="9"/>
      <c r="B39" s="9"/>
    </row>
    <row r="40" spans="1:2" ht="16" x14ac:dyDescent="0.2">
      <c r="A40" s="8" t="s">
        <v>210</v>
      </c>
      <c r="B40" s="8" t="s">
        <v>166</v>
      </c>
    </row>
    <row r="41" spans="1:2" ht="16" x14ac:dyDescent="0.2">
      <c r="A41" s="8" t="s">
        <v>19</v>
      </c>
      <c r="B41" s="8" t="s">
        <v>51</v>
      </c>
    </row>
    <row r="42" spans="1:2" ht="16" x14ac:dyDescent="0.2">
      <c r="A42" s="8" t="s">
        <v>19</v>
      </c>
      <c r="B42" s="9"/>
    </row>
    <row r="43" spans="1:2" ht="16" x14ac:dyDescent="0.2">
      <c r="A43" s="8" t="s">
        <v>222</v>
      </c>
      <c r="B43" s="8" t="s">
        <v>19</v>
      </c>
    </row>
    <row r="44" spans="1:2" ht="16" x14ac:dyDescent="0.2">
      <c r="A44" s="8" t="s">
        <v>57</v>
      </c>
      <c r="B44" s="11"/>
    </row>
    <row r="45" spans="1:2" ht="16" x14ac:dyDescent="0.2">
      <c r="A45" s="8" t="s">
        <v>19</v>
      </c>
      <c r="B45" s="9"/>
    </row>
    <row r="46" spans="1:2" ht="16" x14ac:dyDescent="0.2">
      <c r="A46" s="8" t="s">
        <v>238</v>
      </c>
      <c r="B46" s="8" t="s">
        <v>179</v>
      </c>
    </row>
    <row r="47" spans="1:2" ht="16" x14ac:dyDescent="0.2">
      <c r="A47" s="8" t="s">
        <v>19</v>
      </c>
      <c r="B47" s="8" t="s">
        <v>19</v>
      </c>
    </row>
    <row r="48" spans="1:2" ht="16" x14ac:dyDescent="0.2">
      <c r="A48" s="11" t="s">
        <v>19</v>
      </c>
      <c r="B48" s="8" t="s">
        <v>244</v>
      </c>
    </row>
    <row r="49" spans="1:2" ht="16" x14ac:dyDescent="0.2">
      <c r="A49" s="9"/>
    </row>
    <row r="50" spans="1:2" ht="16" x14ac:dyDescent="0.2">
      <c r="A50" s="8" t="s">
        <v>19</v>
      </c>
      <c r="B50" s="9"/>
    </row>
    <row r="51" spans="1:2" ht="16" x14ac:dyDescent="0.2">
      <c r="A51" s="8" t="s">
        <v>19</v>
      </c>
      <c r="B51" s="8" t="s">
        <v>33</v>
      </c>
    </row>
    <row r="52" spans="1:2" ht="16" x14ac:dyDescent="0.2">
      <c r="A52" s="9"/>
      <c r="B52" s="9"/>
    </row>
    <row r="53" spans="1:2" ht="16" x14ac:dyDescent="0.2">
      <c r="A53" s="8" t="s">
        <v>19</v>
      </c>
      <c r="B53" s="9"/>
    </row>
    <row r="54" spans="1:2" ht="16" x14ac:dyDescent="0.2">
      <c r="A54" s="8" t="s">
        <v>19</v>
      </c>
      <c r="B54" s="8" t="s">
        <v>19</v>
      </c>
    </row>
    <row r="55" spans="1:2" ht="16" x14ac:dyDescent="0.2">
      <c r="A55" s="8" t="s">
        <v>19</v>
      </c>
      <c r="B55" s="9"/>
    </row>
    <row r="56" spans="1:2" ht="16" x14ac:dyDescent="0.2">
      <c r="A56" s="9"/>
      <c r="B56" s="9"/>
    </row>
    <row r="57" spans="1:2" ht="16" x14ac:dyDescent="0.2">
      <c r="A57" s="8" t="s">
        <v>63</v>
      </c>
      <c r="B57" s="8" t="s">
        <v>63</v>
      </c>
    </row>
    <row r="58" spans="1:2" ht="16" x14ac:dyDescent="0.2">
      <c r="A58" s="9"/>
      <c r="B58" s="9"/>
    </row>
    <row r="59" spans="1:2" ht="16" x14ac:dyDescent="0.2">
      <c r="A59" s="8" t="s">
        <v>63</v>
      </c>
      <c r="B59" s="8" t="s">
        <v>51</v>
      </c>
    </row>
    <row r="60" spans="1:2" ht="16" x14ac:dyDescent="0.2">
      <c r="A60" s="8" t="s">
        <v>19</v>
      </c>
      <c r="B60" s="8" t="s">
        <v>33</v>
      </c>
    </row>
    <row r="61" spans="1:2" ht="16" x14ac:dyDescent="0.2">
      <c r="A61" s="8" t="s">
        <v>19</v>
      </c>
      <c r="B61" s="9"/>
    </row>
    <row r="62" spans="1:2" ht="16" x14ac:dyDescent="0.2">
      <c r="A62" s="8" t="s">
        <v>19</v>
      </c>
      <c r="B62" s="8" t="s">
        <v>201</v>
      </c>
    </row>
    <row r="63" spans="1:2" ht="16" x14ac:dyDescent="0.2">
      <c r="A63" s="8" t="s">
        <v>19</v>
      </c>
      <c r="B63" s="8" t="s">
        <v>161</v>
      </c>
    </row>
    <row r="64" spans="1:2" ht="16" x14ac:dyDescent="0.2">
      <c r="A64" s="8" t="s">
        <v>19</v>
      </c>
      <c r="B64" s="8" t="s">
        <v>51</v>
      </c>
    </row>
    <row r="65" spans="1:2" ht="16" x14ac:dyDescent="0.2">
      <c r="A65" s="8" t="s">
        <v>19</v>
      </c>
      <c r="B65" s="8" t="s">
        <v>19</v>
      </c>
    </row>
    <row r="66" spans="1:2" ht="16" x14ac:dyDescent="0.2">
      <c r="A66" s="8" t="s">
        <v>19</v>
      </c>
      <c r="B66" s="8" t="s">
        <v>238</v>
      </c>
    </row>
    <row r="67" spans="1:2" ht="16" x14ac:dyDescent="0.2">
      <c r="A67" s="8" t="s">
        <v>19</v>
      </c>
      <c r="B67" s="8" t="s">
        <v>51</v>
      </c>
    </row>
    <row r="68" spans="1:2" ht="16" x14ac:dyDescent="0.2">
      <c r="A68" s="8" t="s">
        <v>19</v>
      </c>
      <c r="B68" s="9"/>
    </row>
    <row r="69" spans="1:2" ht="16" x14ac:dyDescent="0.2">
      <c r="A69" s="8" t="s">
        <v>63</v>
      </c>
      <c r="B69" s="8" t="s">
        <v>179</v>
      </c>
    </row>
    <row r="70" spans="1:2" ht="16" x14ac:dyDescent="0.2">
      <c r="A70" s="8" t="s">
        <v>51</v>
      </c>
      <c r="B70" s="8" t="s">
        <v>19</v>
      </c>
    </row>
    <row r="71" spans="1:2" ht="16" x14ac:dyDescent="0.2">
      <c r="A71" s="8" t="s">
        <v>210</v>
      </c>
      <c r="B71" s="9"/>
    </row>
    <row r="72" spans="1:2" ht="16" x14ac:dyDescent="0.2">
      <c r="A72" s="8" t="s">
        <v>51</v>
      </c>
      <c r="B72" s="9"/>
    </row>
    <row r="73" spans="1:2" ht="16" x14ac:dyDescent="0.2">
      <c r="A73" s="8" t="s">
        <v>19</v>
      </c>
      <c r="B73" s="8" t="s">
        <v>312</v>
      </c>
    </row>
    <row r="74" spans="1:2" ht="16" x14ac:dyDescent="0.2">
      <c r="A74" s="8" t="s">
        <v>19</v>
      </c>
      <c r="B74" s="9"/>
    </row>
    <row r="75" spans="1:2" ht="16" x14ac:dyDescent="0.2">
      <c r="A75" s="9"/>
      <c r="B75" s="9"/>
    </row>
    <row r="76" spans="1:2" ht="16" x14ac:dyDescent="0.2">
      <c r="A76" s="8" t="s">
        <v>63</v>
      </c>
      <c r="B76" s="8" t="s">
        <v>63</v>
      </c>
    </row>
    <row r="77" spans="1:2" ht="16" x14ac:dyDescent="0.2">
      <c r="A77" s="8" t="s">
        <v>19</v>
      </c>
      <c r="B77" s="9"/>
    </row>
    <row r="78" spans="1:2" ht="16" x14ac:dyDescent="0.2">
      <c r="A78" s="8" t="s">
        <v>51</v>
      </c>
      <c r="B78" s="8" t="s">
        <v>25</v>
      </c>
    </row>
    <row r="79" spans="1:2" ht="16" x14ac:dyDescent="0.2">
      <c r="A79" s="9"/>
      <c r="B79" s="9"/>
    </row>
    <row r="80" spans="1:2" ht="16" x14ac:dyDescent="0.2">
      <c r="A80" s="9"/>
      <c r="B80" s="9"/>
    </row>
    <row r="81" spans="1:2" ht="16" x14ac:dyDescent="0.2">
      <c r="A81" s="8" t="s">
        <v>33</v>
      </c>
      <c r="B81" s="8" t="s">
        <v>179</v>
      </c>
    </row>
    <row r="82" spans="1:2" ht="16" x14ac:dyDescent="0.2">
      <c r="A82" s="8" t="s">
        <v>19</v>
      </c>
      <c r="B82" s="8" t="s">
        <v>332</v>
      </c>
    </row>
    <row r="83" spans="1:2" ht="16" x14ac:dyDescent="0.2">
      <c r="A83" s="9"/>
      <c r="B83" s="9"/>
    </row>
    <row r="84" spans="1:2" ht="16" x14ac:dyDescent="0.2">
      <c r="A84" s="8" t="s">
        <v>19</v>
      </c>
      <c r="B84" s="8" t="s">
        <v>201</v>
      </c>
    </row>
    <row r="85" spans="1:2" ht="16" x14ac:dyDescent="0.2">
      <c r="A85" s="8" t="s">
        <v>179</v>
      </c>
      <c r="B85" s="8" t="s">
        <v>179</v>
      </c>
    </row>
    <row r="86" spans="1:2" ht="16" x14ac:dyDescent="0.2">
      <c r="A86" s="12" t="s">
        <v>19</v>
      </c>
      <c r="B86" s="9" t="s">
        <v>19</v>
      </c>
    </row>
    <row r="87" spans="1:2" ht="15" customHeight="1" x14ac:dyDescent="0.15">
      <c r="A87" s="15"/>
    </row>
    <row r="88" spans="1:2" ht="15" customHeight="1" x14ac:dyDescent="0.15">
      <c r="A88" s="15"/>
    </row>
    <row r="89" spans="1:2" ht="15" customHeight="1" x14ac:dyDescent="0.15">
      <c r="A89" s="15"/>
    </row>
    <row r="90" spans="1:2" ht="15" customHeight="1" x14ac:dyDescent="0.15">
      <c r="A90" s="15"/>
    </row>
    <row r="91" spans="1:2" ht="15" customHeight="1" x14ac:dyDescent="0.15">
      <c r="A91" s="15"/>
    </row>
    <row r="92" spans="1:2" ht="15" customHeight="1" x14ac:dyDescent="0.15">
      <c r="A92" s="15"/>
    </row>
    <row r="93" spans="1:2" ht="15" customHeight="1" x14ac:dyDescent="0.15">
      <c r="A93" s="15"/>
    </row>
    <row r="94" spans="1:2" ht="15" customHeight="1" x14ac:dyDescent="0.15">
      <c r="A94" s="15"/>
    </row>
    <row r="95" spans="1:2" ht="15" customHeight="1" x14ac:dyDescent="0.15">
      <c r="A95" s="15"/>
    </row>
    <row r="96" spans="1:2" ht="15" customHeight="1" x14ac:dyDescent="0.15">
      <c r="A96" s="15"/>
    </row>
    <row r="97" spans="1:1" ht="15" customHeight="1" x14ac:dyDescent="0.15">
      <c r="A97" s="15"/>
    </row>
    <row r="98" spans="1:1" ht="15" customHeight="1" x14ac:dyDescent="0.15">
      <c r="A98" s="15"/>
    </row>
    <row r="99" spans="1:1" ht="15" customHeight="1" x14ac:dyDescent="0.15">
      <c r="A99" s="15"/>
    </row>
    <row r="100" spans="1:1" ht="15" customHeight="1" x14ac:dyDescent="0.15">
      <c r="A100" s="15"/>
    </row>
    <row r="101" spans="1:1" ht="15" customHeight="1" x14ac:dyDescent="0.15">
      <c r="A101" s="15"/>
    </row>
    <row r="102" spans="1:1" ht="15" customHeight="1" x14ac:dyDescent="0.15">
      <c r="A102" s="15"/>
    </row>
    <row r="103" spans="1:1" ht="15" customHeight="1" x14ac:dyDescent="0.15">
      <c r="A103" s="15"/>
    </row>
    <row r="104" spans="1:1" ht="15" customHeight="1" x14ac:dyDescent="0.15">
      <c r="A104" s="15"/>
    </row>
    <row r="105" spans="1:1" ht="15" customHeight="1" x14ac:dyDescent="0.15">
      <c r="A105" s="15"/>
    </row>
    <row r="106" spans="1:1" ht="15" customHeight="1" x14ac:dyDescent="0.15">
      <c r="A106" s="15"/>
    </row>
    <row r="107" spans="1:1" ht="15" customHeight="1" x14ac:dyDescent="0.15">
      <c r="A107" s="15"/>
    </row>
    <row r="108" spans="1:1" ht="15" customHeight="1" x14ac:dyDescent="0.15">
      <c r="A108" s="15"/>
    </row>
    <row r="109" spans="1:1" ht="15" customHeight="1" x14ac:dyDescent="0.15">
      <c r="A109" s="15"/>
    </row>
    <row r="110" spans="1:1" ht="15" customHeight="1" x14ac:dyDescent="0.15">
      <c r="A110" s="15"/>
    </row>
    <row r="111" spans="1:1" ht="15" customHeight="1" x14ac:dyDescent="0.15">
      <c r="A111" s="15"/>
    </row>
    <row r="112" spans="1:1" ht="15" customHeight="1" x14ac:dyDescent="0.15">
      <c r="A112" s="15"/>
    </row>
    <row r="113" spans="1:1" ht="15" customHeight="1" x14ac:dyDescent="0.15">
      <c r="A113" s="15"/>
    </row>
    <row r="114" spans="1:1" ht="15" customHeight="1" x14ac:dyDescent="0.15">
      <c r="A114" s="15"/>
    </row>
    <row r="115" spans="1:1" ht="15" customHeight="1" x14ac:dyDescent="0.15">
      <c r="A115" s="15"/>
    </row>
    <row r="116" spans="1:1" ht="15" customHeight="1" x14ac:dyDescent="0.15">
      <c r="A116" s="15"/>
    </row>
    <row r="117" spans="1:1" ht="15" customHeight="1" x14ac:dyDescent="0.15">
      <c r="A117" s="15"/>
    </row>
    <row r="118" spans="1:1" ht="15" customHeight="1" x14ac:dyDescent="0.15">
      <c r="A118" s="15"/>
    </row>
    <row r="119" spans="1:1" ht="15" customHeight="1" x14ac:dyDescent="0.15">
      <c r="A119" s="15"/>
    </row>
    <row r="120" spans="1:1" ht="15" customHeight="1" x14ac:dyDescent="0.15">
      <c r="A120" s="15"/>
    </row>
    <row r="121" spans="1:1" ht="15" customHeight="1" x14ac:dyDescent="0.15">
      <c r="A121" s="15"/>
    </row>
    <row r="122" spans="1:1" ht="15" customHeight="1" x14ac:dyDescent="0.15">
      <c r="A122" s="15"/>
    </row>
    <row r="123" spans="1:1" ht="15" customHeight="1" x14ac:dyDescent="0.15">
      <c r="A123" s="15"/>
    </row>
    <row r="124" spans="1:1" ht="15" customHeight="1" x14ac:dyDescent="0.15">
      <c r="A124" s="15"/>
    </row>
    <row r="125" spans="1:1" ht="15" customHeight="1" x14ac:dyDescent="0.15">
      <c r="A125" s="15"/>
    </row>
    <row r="126" spans="1:1" ht="15" customHeight="1" x14ac:dyDescent="0.15">
      <c r="A126" s="15"/>
    </row>
    <row r="127" spans="1:1" ht="15" customHeight="1" x14ac:dyDescent="0.15">
      <c r="A127" s="15"/>
    </row>
    <row r="128" spans="1:1" ht="15" customHeight="1" x14ac:dyDescent="0.15">
      <c r="A128" s="15"/>
    </row>
    <row r="129" spans="1:1" ht="15" customHeight="1" x14ac:dyDescent="0.15">
      <c r="A129" s="15"/>
    </row>
    <row r="130" spans="1:1" ht="15" customHeight="1" x14ac:dyDescent="0.15">
      <c r="A130" s="15"/>
    </row>
    <row r="131" spans="1:1" ht="15" customHeight="1" x14ac:dyDescent="0.15">
      <c r="A131" s="15"/>
    </row>
    <row r="132" spans="1:1" ht="15" customHeight="1" x14ac:dyDescent="0.15">
      <c r="A132" s="15"/>
    </row>
    <row r="133" spans="1:1" ht="15" customHeight="1" x14ac:dyDescent="0.15">
      <c r="A133" s="15"/>
    </row>
    <row r="134" spans="1:1" ht="15" customHeight="1" x14ac:dyDescent="0.15">
      <c r="A134" s="15"/>
    </row>
    <row r="135" spans="1:1" ht="15" customHeight="1" x14ac:dyDescent="0.15">
      <c r="A135" s="15"/>
    </row>
    <row r="136" spans="1:1" ht="15" customHeight="1" x14ac:dyDescent="0.15">
      <c r="A136" s="15"/>
    </row>
    <row r="137" spans="1:1" ht="15" customHeight="1" x14ac:dyDescent="0.15">
      <c r="A137" s="15"/>
    </row>
    <row r="138" spans="1:1" ht="15" customHeight="1" x14ac:dyDescent="0.15">
      <c r="A138" s="15"/>
    </row>
    <row r="139" spans="1:1" ht="15" customHeight="1" x14ac:dyDescent="0.15">
      <c r="A139" s="15"/>
    </row>
    <row r="140" spans="1:1" ht="15" customHeight="1" x14ac:dyDescent="0.15">
      <c r="A140" s="15"/>
    </row>
    <row r="141" spans="1:1" ht="15" customHeight="1" x14ac:dyDescent="0.15">
      <c r="A141" s="15"/>
    </row>
    <row r="142" spans="1:1" ht="15" customHeight="1" x14ac:dyDescent="0.15">
      <c r="A142" s="15"/>
    </row>
    <row r="143" spans="1:1" ht="15" customHeight="1" x14ac:dyDescent="0.15">
      <c r="A143" s="15"/>
    </row>
    <row r="144" spans="1:1" ht="15" customHeight="1" x14ac:dyDescent="0.15">
      <c r="A144" s="15"/>
    </row>
    <row r="145" spans="1:2" ht="15" customHeight="1" x14ac:dyDescent="0.15">
      <c r="A145" s="15"/>
    </row>
    <row r="146" spans="1:2" ht="15" customHeight="1" x14ac:dyDescent="0.15">
      <c r="A146" s="15"/>
    </row>
    <row r="147" spans="1:2" ht="15" customHeight="1" x14ac:dyDescent="0.15">
      <c r="A147" s="16" t="s">
        <v>19</v>
      </c>
      <c r="B147" s="16" t="s">
        <v>63</v>
      </c>
    </row>
    <row r="148" spans="1:2" ht="15" customHeight="1" x14ac:dyDescent="0.15">
      <c r="A148" s="16" t="s">
        <v>19</v>
      </c>
      <c r="B148" s="16" t="s">
        <v>166</v>
      </c>
    </row>
    <row r="149" spans="1:2" ht="15" customHeight="1" x14ac:dyDescent="0.15">
      <c r="A149" s="16" t="s">
        <v>19</v>
      </c>
      <c r="B149" s="16" t="s">
        <v>201</v>
      </c>
    </row>
    <row r="150" spans="1:2" ht="15" customHeight="1" x14ac:dyDescent="0.15">
      <c r="A150" s="16" t="s">
        <v>19</v>
      </c>
      <c r="B150" s="17" t="s">
        <v>51</v>
      </c>
    </row>
    <row r="151" spans="1:2" ht="15" customHeight="1" x14ac:dyDescent="0.15">
      <c r="A151" s="17"/>
      <c r="B151" s="17" t="s">
        <v>589</v>
      </c>
    </row>
    <row r="152" spans="1:2" ht="15" customHeight="1" x14ac:dyDescent="0.15">
      <c r="A152" s="16" t="s">
        <v>595</v>
      </c>
      <c r="B152" s="16" t="s">
        <v>25</v>
      </c>
    </row>
    <row r="153" spans="1:2" ht="15" customHeight="1" x14ac:dyDescent="0.15">
      <c r="A153" s="16" t="s">
        <v>51</v>
      </c>
      <c r="B153" s="16" t="s">
        <v>19</v>
      </c>
    </row>
    <row r="154" spans="1:2" ht="15" customHeight="1" x14ac:dyDescent="0.15">
      <c r="A154" s="16" t="s">
        <v>63</v>
      </c>
      <c r="B154" s="16" t="s">
        <v>63</v>
      </c>
    </row>
    <row r="155" spans="1:2" ht="15" customHeight="1" x14ac:dyDescent="0.15">
      <c r="A155" s="16" t="s">
        <v>51</v>
      </c>
      <c r="B155" s="17"/>
    </row>
    <row r="156" spans="1:2" ht="15" customHeight="1" x14ac:dyDescent="0.15">
      <c r="A156" s="16" t="s">
        <v>19</v>
      </c>
      <c r="B156" s="17"/>
    </row>
    <row r="157" spans="1:2" ht="15" customHeight="1" x14ac:dyDescent="0.15">
      <c r="A157" s="17"/>
      <c r="B157" s="17"/>
    </row>
    <row r="158" spans="1:2" ht="15" customHeight="1" x14ac:dyDescent="0.15">
      <c r="A158" s="16" t="s">
        <v>19</v>
      </c>
      <c r="B158" s="17"/>
    </row>
    <row r="159" spans="1:2" ht="15" customHeight="1" x14ac:dyDescent="0.15">
      <c r="A159" s="16" t="s">
        <v>610</v>
      </c>
      <c r="B159" s="16" t="s">
        <v>610</v>
      </c>
    </row>
    <row r="160" spans="1:2" ht="15" customHeight="1" x14ac:dyDescent="0.15">
      <c r="A160" s="16" t="s">
        <v>57</v>
      </c>
      <c r="B160" s="16" t="s">
        <v>210</v>
      </c>
    </row>
    <row r="161" spans="1:2" ht="15" customHeight="1" x14ac:dyDescent="0.15">
      <c r="A161" s="16" t="s">
        <v>63</v>
      </c>
      <c r="B161" s="16" t="s">
        <v>63</v>
      </c>
    </row>
    <row r="162" spans="1:2" ht="15" customHeight="1" x14ac:dyDescent="0.15">
      <c r="A162" s="16" t="s">
        <v>210</v>
      </c>
      <c r="B162" s="17"/>
    </row>
    <row r="163" spans="1:2" ht="15" customHeight="1" x14ac:dyDescent="0.15">
      <c r="A163" s="15"/>
    </row>
    <row r="164" spans="1:2" ht="15" customHeight="1" x14ac:dyDescent="0.15">
      <c r="A164" s="15"/>
    </row>
    <row r="165" spans="1:2" ht="15" customHeight="1" x14ac:dyDescent="0.15">
      <c r="A165" s="15"/>
    </row>
    <row r="166" spans="1:2" ht="15" customHeight="1" x14ac:dyDescent="0.15">
      <c r="A166" s="15"/>
    </row>
    <row r="167" spans="1:2" ht="15" customHeight="1" x14ac:dyDescent="0.15">
      <c r="A167" s="15"/>
    </row>
    <row r="168" spans="1:2" ht="15" customHeight="1" x14ac:dyDescent="0.15">
      <c r="A168" s="15"/>
    </row>
    <row r="169" spans="1:2" ht="15" customHeight="1" x14ac:dyDescent="0.15">
      <c r="A169" s="15"/>
    </row>
    <row r="170" spans="1:2" ht="15" customHeight="1" x14ac:dyDescent="0.15">
      <c r="A170" s="15"/>
    </row>
    <row r="171" spans="1:2" ht="15" customHeight="1" x14ac:dyDescent="0.15">
      <c r="A171" s="15"/>
    </row>
    <row r="172" spans="1:2" ht="15" customHeight="1" x14ac:dyDescent="0.15">
      <c r="A172" s="15"/>
    </row>
    <row r="173" spans="1:2" ht="15" customHeight="1" x14ac:dyDescent="0.15">
      <c r="A173" s="15"/>
    </row>
    <row r="174" spans="1:2" ht="15" customHeight="1" x14ac:dyDescent="0.15">
      <c r="A174" s="15"/>
    </row>
    <row r="175" spans="1:2" ht="15" customHeight="1" x14ac:dyDescent="0.15">
      <c r="A175" s="15"/>
    </row>
    <row r="176" spans="1:2" ht="15" customHeight="1" x14ac:dyDescent="0.15">
      <c r="A176" s="15"/>
    </row>
    <row r="177" spans="1:1" ht="15" customHeight="1" x14ac:dyDescent="0.15">
      <c r="A177" s="15"/>
    </row>
    <row r="178" spans="1:1" ht="15" customHeight="1" x14ac:dyDescent="0.15">
      <c r="A178" s="15"/>
    </row>
    <row r="179" spans="1:1" ht="15" customHeight="1" x14ac:dyDescent="0.15">
      <c r="A179" s="15"/>
    </row>
    <row r="180" spans="1:1" ht="15" customHeight="1" x14ac:dyDescent="0.15">
      <c r="A180" s="15"/>
    </row>
    <row r="181" spans="1:1" ht="15" customHeight="1" x14ac:dyDescent="0.15">
      <c r="A181" s="15"/>
    </row>
    <row r="182" spans="1:1" ht="15" customHeight="1" x14ac:dyDescent="0.15">
      <c r="A182" s="15"/>
    </row>
    <row r="183" spans="1:1" ht="15" customHeight="1" x14ac:dyDescent="0.15">
      <c r="A183" s="15"/>
    </row>
    <row r="184" spans="1:1" ht="15" customHeight="1" x14ac:dyDescent="0.15">
      <c r="A184" s="15"/>
    </row>
    <row r="185" spans="1:1" ht="15" customHeight="1" x14ac:dyDescent="0.15">
      <c r="A185" s="15"/>
    </row>
    <row r="186" spans="1:1" ht="15" customHeight="1" x14ac:dyDescent="0.15">
      <c r="A186" s="15"/>
    </row>
    <row r="187" spans="1:1" ht="15" customHeight="1" x14ac:dyDescent="0.15">
      <c r="A187" s="15"/>
    </row>
    <row r="188" spans="1:1" ht="15" customHeight="1" x14ac:dyDescent="0.15">
      <c r="A188" s="15"/>
    </row>
    <row r="189" spans="1:1" ht="15" customHeight="1" x14ac:dyDescent="0.15">
      <c r="A189" s="15"/>
    </row>
    <row r="190" spans="1:1" ht="15" customHeight="1" x14ac:dyDescent="0.15">
      <c r="A190" s="15"/>
    </row>
    <row r="191" spans="1:1" ht="15" customHeight="1" x14ac:dyDescent="0.15">
      <c r="A191" s="15"/>
    </row>
    <row r="192" spans="1:1" ht="15" customHeight="1" x14ac:dyDescent="0.15">
      <c r="A192" s="15"/>
    </row>
    <row r="193" spans="1:1" ht="15" customHeight="1" x14ac:dyDescent="0.15">
      <c r="A193" s="15"/>
    </row>
    <row r="194" spans="1:1" ht="15" customHeight="1" x14ac:dyDescent="0.15">
      <c r="A194" s="15"/>
    </row>
    <row r="195" spans="1:1" ht="15" customHeight="1" x14ac:dyDescent="0.15">
      <c r="A195" s="15"/>
    </row>
    <row r="196" spans="1:1" ht="15" customHeight="1" x14ac:dyDescent="0.15">
      <c r="A196" s="15"/>
    </row>
    <row r="197" spans="1:1" ht="15" customHeight="1" x14ac:dyDescent="0.15">
      <c r="A197" s="15"/>
    </row>
    <row r="198" spans="1:1" ht="15" customHeight="1" x14ac:dyDescent="0.15">
      <c r="A198" s="15"/>
    </row>
    <row r="199" spans="1:1" ht="15" customHeight="1" x14ac:dyDescent="0.15">
      <c r="A199" s="15"/>
    </row>
    <row r="200" spans="1:1" ht="15" customHeight="1" x14ac:dyDescent="0.15">
      <c r="A200" s="15"/>
    </row>
    <row r="201" spans="1:1" ht="15" customHeight="1" x14ac:dyDescent="0.15">
      <c r="A201" s="15"/>
    </row>
    <row r="202" spans="1:1" ht="15" customHeight="1" x14ac:dyDescent="0.15">
      <c r="A202" s="15"/>
    </row>
    <row r="203" spans="1:1" ht="15" customHeight="1" x14ac:dyDescent="0.15">
      <c r="A203" s="15"/>
    </row>
    <row r="204" spans="1:1" ht="15" customHeight="1" x14ac:dyDescent="0.15">
      <c r="A204" s="15"/>
    </row>
    <row r="205" spans="1:1" ht="15" customHeight="1" x14ac:dyDescent="0.15">
      <c r="A205" s="15"/>
    </row>
    <row r="206" spans="1:1" ht="15" customHeight="1" x14ac:dyDescent="0.15">
      <c r="A206" s="15"/>
    </row>
    <row r="207" spans="1:1" ht="15" customHeight="1" x14ac:dyDescent="0.15">
      <c r="A207" s="15"/>
    </row>
    <row r="208" spans="1:1" ht="15" customHeight="1" x14ac:dyDescent="0.15">
      <c r="A208" s="15"/>
    </row>
    <row r="209" spans="1:1" ht="15" customHeight="1" x14ac:dyDescent="0.15">
      <c r="A209" s="15"/>
    </row>
    <row r="210" spans="1:1" ht="15" customHeight="1" x14ac:dyDescent="0.15">
      <c r="A210" s="15"/>
    </row>
    <row r="211" spans="1:1" ht="15" customHeight="1" x14ac:dyDescent="0.15">
      <c r="A211" s="15"/>
    </row>
    <row r="212" spans="1:1" ht="15" customHeight="1" x14ac:dyDescent="0.15">
      <c r="A212" s="15"/>
    </row>
    <row r="213" spans="1:1" ht="15" customHeight="1" x14ac:dyDescent="0.15">
      <c r="A213" s="15"/>
    </row>
    <row r="214" spans="1:1" ht="15" customHeight="1" x14ac:dyDescent="0.15">
      <c r="A214" s="15"/>
    </row>
    <row r="215" spans="1:1" ht="15" customHeight="1" x14ac:dyDescent="0.15">
      <c r="A215" s="15"/>
    </row>
    <row r="216" spans="1:1" ht="15" customHeight="1" x14ac:dyDescent="0.15">
      <c r="A216" s="15"/>
    </row>
    <row r="217" spans="1:1" ht="15" customHeight="1" x14ac:dyDescent="0.15">
      <c r="A217" s="15"/>
    </row>
    <row r="218" spans="1:1" ht="15" customHeight="1" x14ac:dyDescent="0.15">
      <c r="A218" s="15"/>
    </row>
    <row r="219" spans="1:1" ht="15" customHeight="1" x14ac:dyDescent="0.15">
      <c r="A219" s="15"/>
    </row>
    <row r="220" spans="1:1" ht="15" customHeight="1" x14ac:dyDescent="0.15">
      <c r="A220" s="15"/>
    </row>
    <row r="221" spans="1:1" ht="15" customHeight="1" x14ac:dyDescent="0.15">
      <c r="A221" s="15"/>
    </row>
    <row r="222" spans="1:1" ht="15" customHeight="1" x14ac:dyDescent="0.15">
      <c r="A222" s="15"/>
    </row>
    <row r="223" spans="1:1" ht="15" customHeight="1" x14ac:dyDescent="0.15">
      <c r="A223" s="15"/>
    </row>
    <row r="224" spans="1:1" ht="15" customHeight="1" x14ac:dyDescent="0.15">
      <c r="A224" s="15"/>
    </row>
    <row r="225" spans="1:1" ht="15" customHeight="1" x14ac:dyDescent="0.15">
      <c r="A225" s="15"/>
    </row>
    <row r="226" spans="1:1" ht="15" customHeight="1" x14ac:dyDescent="0.15">
      <c r="A226" s="15"/>
    </row>
    <row r="227" spans="1:1" ht="15" customHeight="1" x14ac:dyDescent="0.15">
      <c r="A227" s="15"/>
    </row>
    <row r="228" spans="1:1" ht="15" customHeight="1" x14ac:dyDescent="0.15">
      <c r="A228" s="15"/>
    </row>
    <row r="229" spans="1:1" ht="15" customHeight="1" x14ac:dyDescent="0.15">
      <c r="A229" s="15"/>
    </row>
    <row r="230" spans="1:1" ht="15" customHeight="1" x14ac:dyDescent="0.15">
      <c r="A230" s="15"/>
    </row>
    <row r="231" spans="1:1" ht="15" customHeight="1" x14ac:dyDescent="0.15">
      <c r="A231" s="15"/>
    </row>
    <row r="232" spans="1:1" ht="15" customHeight="1" x14ac:dyDescent="0.15">
      <c r="A232" s="15"/>
    </row>
    <row r="233" spans="1:1" ht="15" customHeight="1" x14ac:dyDescent="0.15">
      <c r="A233" s="15"/>
    </row>
    <row r="234" spans="1:1" ht="15" customHeight="1" x14ac:dyDescent="0.15">
      <c r="A234" s="15"/>
    </row>
    <row r="235" spans="1:1" ht="15" customHeight="1" x14ac:dyDescent="0.15">
      <c r="A235" s="15"/>
    </row>
    <row r="236" spans="1:1" ht="15" customHeight="1" x14ac:dyDescent="0.15">
      <c r="A236" s="15"/>
    </row>
    <row r="237" spans="1:1" ht="15" customHeight="1" x14ac:dyDescent="0.15">
      <c r="A237" s="15"/>
    </row>
    <row r="238" spans="1:1" ht="15" customHeight="1" x14ac:dyDescent="0.15">
      <c r="A238" s="15"/>
    </row>
    <row r="239" spans="1:1" ht="15" customHeight="1" x14ac:dyDescent="0.15">
      <c r="A239" s="15"/>
    </row>
    <row r="240" spans="1:1" ht="15" customHeight="1" x14ac:dyDescent="0.15">
      <c r="A240" s="15"/>
    </row>
    <row r="241" spans="1:1" ht="15" customHeight="1" x14ac:dyDescent="0.15">
      <c r="A241" s="15"/>
    </row>
    <row r="242" spans="1:1" ht="15" customHeight="1" x14ac:dyDescent="0.15">
      <c r="A242" s="15"/>
    </row>
    <row r="243" spans="1:1" ht="15" customHeight="1" x14ac:dyDescent="0.15">
      <c r="A243" s="15"/>
    </row>
    <row r="244" spans="1:1" ht="15" customHeight="1" x14ac:dyDescent="0.15">
      <c r="A244" s="15"/>
    </row>
    <row r="245" spans="1:1" ht="15" customHeight="1" x14ac:dyDescent="0.15">
      <c r="A245" s="15"/>
    </row>
    <row r="246" spans="1:1" ht="15" customHeight="1" x14ac:dyDescent="0.15">
      <c r="A246" s="15"/>
    </row>
    <row r="247" spans="1:1" ht="15" customHeight="1" x14ac:dyDescent="0.15">
      <c r="A247" s="15"/>
    </row>
    <row r="248" spans="1:1" ht="15" customHeight="1" x14ac:dyDescent="0.15">
      <c r="A248" s="15"/>
    </row>
    <row r="249" spans="1:1" ht="15" customHeight="1" x14ac:dyDescent="0.15">
      <c r="A249" s="15"/>
    </row>
    <row r="250" spans="1:1" ht="15" customHeight="1" x14ac:dyDescent="0.15">
      <c r="A250" s="15"/>
    </row>
    <row r="251" spans="1:1" ht="15" customHeight="1" x14ac:dyDescent="0.15">
      <c r="A251" s="15"/>
    </row>
    <row r="252" spans="1:1" ht="15" customHeight="1" x14ac:dyDescent="0.15">
      <c r="A252" s="15"/>
    </row>
    <row r="253" spans="1:1" ht="15" customHeight="1" x14ac:dyDescent="0.15">
      <c r="A253" s="15"/>
    </row>
    <row r="254" spans="1:1" ht="15" customHeight="1" x14ac:dyDescent="0.15">
      <c r="A254" s="15"/>
    </row>
    <row r="255" spans="1:1" ht="15" customHeight="1" x14ac:dyDescent="0.15">
      <c r="A255" s="15"/>
    </row>
    <row r="256" spans="1:1" ht="15" customHeight="1" x14ac:dyDescent="0.15">
      <c r="A256" s="15"/>
    </row>
    <row r="257" spans="1:1" ht="15" customHeight="1" x14ac:dyDescent="0.15">
      <c r="A257" s="15"/>
    </row>
    <row r="258" spans="1:1" ht="15" customHeight="1" x14ac:dyDescent="0.15">
      <c r="A258" s="15"/>
    </row>
    <row r="259" spans="1:1" ht="15" customHeight="1" x14ac:dyDescent="0.15">
      <c r="A259" s="15"/>
    </row>
    <row r="260" spans="1:1" ht="15" customHeight="1" x14ac:dyDescent="0.15">
      <c r="A260" s="15"/>
    </row>
    <row r="261" spans="1:1" ht="15" customHeight="1" x14ac:dyDescent="0.15">
      <c r="A261" s="15"/>
    </row>
    <row r="262" spans="1:1" ht="15" customHeight="1" x14ac:dyDescent="0.15">
      <c r="A262" s="15"/>
    </row>
    <row r="263" spans="1:1" ht="15" customHeight="1" x14ac:dyDescent="0.15">
      <c r="A263" s="15"/>
    </row>
    <row r="264" spans="1:1" ht="15" customHeight="1" x14ac:dyDescent="0.15">
      <c r="A264" s="15"/>
    </row>
    <row r="265" spans="1:1" ht="15" customHeight="1" x14ac:dyDescent="0.15">
      <c r="A265" s="15"/>
    </row>
    <row r="266" spans="1:1" ht="15" customHeight="1" x14ac:dyDescent="0.15">
      <c r="A266" s="15"/>
    </row>
    <row r="267" spans="1:1" ht="15" customHeight="1" x14ac:dyDescent="0.15">
      <c r="A267" s="15"/>
    </row>
    <row r="268" spans="1:1" ht="15" customHeight="1" x14ac:dyDescent="0.15">
      <c r="A268" s="15"/>
    </row>
    <row r="269" spans="1:1" ht="15" customHeight="1" x14ac:dyDescent="0.15">
      <c r="A269" s="15"/>
    </row>
    <row r="270" spans="1:1" ht="15" customHeight="1" x14ac:dyDescent="0.15">
      <c r="A270" s="15"/>
    </row>
    <row r="271" spans="1:1" ht="15" customHeight="1" x14ac:dyDescent="0.15">
      <c r="A271" s="15"/>
    </row>
    <row r="272" spans="1:1" ht="15" customHeight="1" x14ac:dyDescent="0.15">
      <c r="A272" s="15"/>
    </row>
    <row r="273" spans="1:1" ht="15" customHeight="1" x14ac:dyDescent="0.15">
      <c r="A273" s="15"/>
    </row>
    <row r="274" spans="1:1" ht="15" customHeight="1" x14ac:dyDescent="0.15">
      <c r="A274" s="15"/>
    </row>
    <row r="275" spans="1:1" ht="15" customHeight="1" x14ac:dyDescent="0.15">
      <c r="A275" s="15"/>
    </row>
    <row r="276" spans="1:1" ht="15" customHeight="1" x14ac:dyDescent="0.15">
      <c r="A276" s="15"/>
    </row>
    <row r="277" spans="1:1" ht="15" customHeight="1" x14ac:dyDescent="0.15">
      <c r="A277" s="15"/>
    </row>
    <row r="278" spans="1:1" ht="15" customHeight="1" x14ac:dyDescent="0.15">
      <c r="A278" s="15"/>
    </row>
    <row r="279" spans="1:1" ht="15" customHeight="1" x14ac:dyDescent="0.15">
      <c r="A279" s="15"/>
    </row>
    <row r="280" spans="1:1" ht="15" customHeight="1" x14ac:dyDescent="0.15">
      <c r="A280" s="15"/>
    </row>
    <row r="281" spans="1:1" ht="15" customHeight="1" x14ac:dyDescent="0.15">
      <c r="A281" s="15"/>
    </row>
    <row r="282" spans="1:1" ht="15" customHeight="1" x14ac:dyDescent="0.15">
      <c r="A282" s="15"/>
    </row>
    <row r="283" spans="1:1" ht="15" customHeight="1" x14ac:dyDescent="0.15">
      <c r="A283" s="15"/>
    </row>
    <row r="284" spans="1:1" ht="15" customHeight="1" x14ac:dyDescent="0.15">
      <c r="A284" s="15"/>
    </row>
    <row r="285" spans="1:1" ht="15" customHeight="1" x14ac:dyDescent="0.15">
      <c r="A285" s="15"/>
    </row>
    <row r="286" spans="1:1" ht="15" customHeight="1" x14ac:dyDescent="0.15">
      <c r="A286" s="15"/>
    </row>
    <row r="287" spans="1:1" ht="15" customHeight="1" x14ac:dyDescent="0.15">
      <c r="A287" s="15"/>
    </row>
    <row r="288" spans="1:1" ht="15" customHeight="1" x14ac:dyDescent="0.15">
      <c r="A288" s="15"/>
    </row>
    <row r="289" spans="1:1" ht="15" customHeight="1" x14ac:dyDescent="0.15">
      <c r="A289" s="15"/>
    </row>
    <row r="290" spans="1:1" ht="15" customHeight="1" x14ac:dyDescent="0.15">
      <c r="A290" s="15"/>
    </row>
    <row r="291" spans="1:1" ht="15" customHeight="1" x14ac:dyDescent="0.15">
      <c r="A291" s="15"/>
    </row>
    <row r="292" spans="1:1" ht="15" customHeight="1" x14ac:dyDescent="0.15">
      <c r="A292" s="15"/>
    </row>
    <row r="293" spans="1:1" ht="15" customHeight="1" x14ac:dyDescent="0.15">
      <c r="A293" s="15"/>
    </row>
    <row r="294" spans="1:1" ht="15" customHeight="1" x14ac:dyDescent="0.15">
      <c r="A294" s="15"/>
    </row>
    <row r="295" spans="1:1" ht="15" customHeight="1" x14ac:dyDescent="0.15">
      <c r="A295" s="15"/>
    </row>
    <row r="296" spans="1:1" ht="15" customHeight="1" x14ac:dyDescent="0.15">
      <c r="A296" s="15"/>
    </row>
    <row r="297" spans="1:1" ht="15" customHeight="1" x14ac:dyDescent="0.15">
      <c r="A297" s="15"/>
    </row>
    <row r="298" spans="1:1" ht="15" customHeight="1" x14ac:dyDescent="0.15">
      <c r="A298" s="15"/>
    </row>
    <row r="299" spans="1:1" ht="15" customHeight="1" x14ac:dyDescent="0.15">
      <c r="A299" s="15"/>
    </row>
    <row r="300" spans="1:1" ht="15" customHeight="1" x14ac:dyDescent="0.15">
      <c r="A300" s="15"/>
    </row>
    <row r="301" spans="1:1" ht="15" customHeight="1" x14ac:dyDescent="0.15">
      <c r="A301" s="15"/>
    </row>
    <row r="302" spans="1:1" ht="15" customHeight="1" x14ac:dyDescent="0.15">
      <c r="A302" s="15"/>
    </row>
    <row r="303" spans="1:1" ht="15" customHeight="1" x14ac:dyDescent="0.15">
      <c r="A303" s="15"/>
    </row>
    <row r="304" spans="1:1" ht="15" customHeight="1" x14ac:dyDescent="0.15">
      <c r="A304" s="15"/>
    </row>
    <row r="305" spans="1:1" ht="15" customHeight="1" x14ac:dyDescent="0.15">
      <c r="A305" s="15"/>
    </row>
    <row r="306" spans="1:1" ht="15" customHeight="1" x14ac:dyDescent="0.15">
      <c r="A306" s="15"/>
    </row>
    <row r="307" spans="1:1" ht="15" customHeight="1" x14ac:dyDescent="0.15">
      <c r="A307" s="15"/>
    </row>
    <row r="308" spans="1:1" ht="15" customHeight="1" x14ac:dyDescent="0.15">
      <c r="A308" s="15"/>
    </row>
    <row r="309" spans="1:1" ht="15" customHeight="1" x14ac:dyDescent="0.15">
      <c r="A309" s="15"/>
    </row>
    <row r="310" spans="1:1" ht="15" customHeight="1" x14ac:dyDescent="0.15">
      <c r="A310" s="15"/>
    </row>
    <row r="311" spans="1:1" ht="15" customHeight="1" x14ac:dyDescent="0.15">
      <c r="A311" s="15"/>
    </row>
    <row r="312" spans="1:1" ht="15" customHeight="1" x14ac:dyDescent="0.15">
      <c r="A312" s="15"/>
    </row>
    <row r="313" spans="1:1" ht="15" customHeight="1" x14ac:dyDescent="0.15">
      <c r="A313" s="15"/>
    </row>
    <row r="314" spans="1:1" ht="15" customHeight="1" x14ac:dyDescent="0.15">
      <c r="A314" s="15"/>
    </row>
    <row r="315" spans="1:1" ht="15" customHeight="1" x14ac:dyDescent="0.15">
      <c r="A315" s="15"/>
    </row>
    <row r="316" spans="1:1" ht="15" customHeight="1" x14ac:dyDescent="0.15">
      <c r="A316" s="15"/>
    </row>
    <row r="317" spans="1:1" ht="15" customHeight="1" x14ac:dyDescent="0.15">
      <c r="A317" s="15"/>
    </row>
    <row r="318" spans="1:1" ht="15" customHeight="1" x14ac:dyDescent="0.15">
      <c r="A318" s="15"/>
    </row>
    <row r="319" spans="1:1" ht="15" customHeight="1" x14ac:dyDescent="0.15">
      <c r="A319" s="15"/>
    </row>
    <row r="320" spans="1:1" ht="15" customHeight="1" x14ac:dyDescent="0.15">
      <c r="A320" s="15"/>
    </row>
    <row r="321" spans="1:1" ht="15" customHeight="1" x14ac:dyDescent="0.15">
      <c r="A321" s="15"/>
    </row>
    <row r="322" spans="1:1" ht="15" customHeight="1" x14ac:dyDescent="0.15">
      <c r="A322" s="15"/>
    </row>
    <row r="323" spans="1:1" ht="15" customHeight="1" x14ac:dyDescent="0.15">
      <c r="A323" s="15"/>
    </row>
    <row r="324" spans="1:1" ht="15" customHeight="1" x14ac:dyDescent="0.15">
      <c r="A324" s="15"/>
    </row>
    <row r="325" spans="1:1" ht="15" customHeight="1" x14ac:dyDescent="0.15">
      <c r="A325" s="15"/>
    </row>
    <row r="326" spans="1:1" ht="15" customHeight="1" x14ac:dyDescent="0.15">
      <c r="A326" s="15"/>
    </row>
    <row r="327" spans="1:1" ht="15" customHeight="1" x14ac:dyDescent="0.15">
      <c r="A327" s="15"/>
    </row>
    <row r="328" spans="1:1" ht="15" customHeight="1" x14ac:dyDescent="0.15">
      <c r="A328" s="15"/>
    </row>
    <row r="329" spans="1:1" ht="15" customHeight="1" x14ac:dyDescent="0.15">
      <c r="A329" s="15"/>
    </row>
    <row r="330" spans="1:1" ht="15" customHeight="1" x14ac:dyDescent="0.15">
      <c r="A330" s="15"/>
    </row>
    <row r="331" spans="1:1" ht="15" customHeight="1" x14ac:dyDescent="0.15">
      <c r="A331" s="15"/>
    </row>
    <row r="332" spans="1:1" ht="15" customHeight="1" x14ac:dyDescent="0.15">
      <c r="A332" s="15"/>
    </row>
    <row r="333" spans="1:1" ht="15" customHeight="1" x14ac:dyDescent="0.15">
      <c r="A333" s="15"/>
    </row>
    <row r="334" spans="1:1" ht="15" customHeight="1" x14ac:dyDescent="0.15">
      <c r="A334" s="15"/>
    </row>
    <row r="335" spans="1:1" ht="15" customHeight="1" x14ac:dyDescent="0.15">
      <c r="A335" s="15"/>
    </row>
    <row r="336" spans="1:1" ht="15" customHeight="1" x14ac:dyDescent="0.15">
      <c r="A336" s="15"/>
    </row>
    <row r="337" spans="1:1" ht="15" customHeight="1" x14ac:dyDescent="0.15">
      <c r="A337" s="15"/>
    </row>
    <row r="338" spans="1:1" ht="15" customHeight="1" x14ac:dyDescent="0.15">
      <c r="A338" s="15"/>
    </row>
    <row r="339" spans="1:1" ht="15" customHeight="1" x14ac:dyDescent="0.15">
      <c r="A339" s="15"/>
    </row>
    <row r="340" spans="1:1" ht="15" customHeight="1" x14ac:dyDescent="0.15">
      <c r="A340" s="15"/>
    </row>
    <row r="341" spans="1:1" ht="15" customHeight="1" x14ac:dyDescent="0.15">
      <c r="A341" s="15"/>
    </row>
    <row r="342" spans="1:1" ht="15" customHeight="1" x14ac:dyDescent="0.15">
      <c r="A342" s="15"/>
    </row>
    <row r="343" spans="1:1" ht="15" customHeight="1" x14ac:dyDescent="0.15">
      <c r="A343" s="15"/>
    </row>
    <row r="344" spans="1:1" ht="15" customHeight="1" x14ac:dyDescent="0.15">
      <c r="A344" s="15"/>
    </row>
    <row r="345" spans="1:1" ht="15" customHeight="1" x14ac:dyDescent="0.15">
      <c r="A345" s="15"/>
    </row>
    <row r="346" spans="1:1" ht="15" customHeight="1" x14ac:dyDescent="0.15">
      <c r="A346" s="15"/>
    </row>
    <row r="347" spans="1:1" ht="15" customHeight="1" x14ac:dyDescent="0.15">
      <c r="A347" s="15"/>
    </row>
    <row r="348" spans="1:1" ht="15" customHeight="1" x14ac:dyDescent="0.15">
      <c r="A348" s="15"/>
    </row>
    <row r="349" spans="1:1" ht="15" customHeight="1" x14ac:dyDescent="0.15">
      <c r="A349" s="15"/>
    </row>
    <row r="350" spans="1:1" ht="15" customHeight="1" x14ac:dyDescent="0.15">
      <c r="A350" s="15"/>
    </row>
    <row r="351" spans="1:1" ht="15" customHeight="1" x14ac:dyDescent="0.15">
      <c r="A351" s="15"/>
    </row>
    <row r="352" spans="1:1" ht="15" customHeight="1" x14ac:dyDescent="0.15">
      <c r="A352" s="15"/>
    </row>
    <row r="353" spans="1:1" ht="15" customHeight="1" x14ac:dyDescent="0.15">
      <c r="A353" s="15"/>
    </row>
    <row r="354" spans="1:1" ht="15" customHeight="1" x14ac:dyDescent="0.15">
      <c r="A354" s="15"/>
    </row>
    <row r="355" spans="1:1" ht="15" customHeight="1" x14ac:dyDescent="0.15">
      <c r="A355" s="15"/>
    </row>
    <row r="356" spans="1:1" ht="15" customHeight="1" x14ac:dyDescent="0.15">
      <c r="A356" s="15"/>
    </row>
    <row r="357" spans="1:1" ht="15" customHeight="1" x14ac:dyDescent="0.15">
      <c r="A357" s="15"/>
    </row>
    <row r="358" spans="1:1" ht="15" customHeight="1" x14ac:dyDescent="0.15">
      <c r="A358" s="15"/>
    </row>
    <row r="359" spans="1:1" ht="15" customHeight="1" x14ac:dyDescent="0.15">
      <c r="A359" s="15"/>
    </row>
    <row r="360" spans="1:1" ht="15" customHeight="1" x14ac:dyDescent="0.15">
      <c r="A360" s="15"/>
    </row>
    <row r="361" spans="1:1" ht="15" customHeight="1" x14ac:dyDescent="0.15">
      <c r="A361" s="15"/>
    </row>
    <row r="362" spans="1:1" ht="15" customHeight="1" x14ac:dyDescent="0.15">
      <c r="A362" s="15"/>
    </row>
    <row r="363" spans="1:1" ht="15" customHeight="1" x14ac:dyDescent="0.15">
      <c r="A363" s="15"/>
    </row>
    <row r="364" spans="1:1" ht="15" customHeight="1" x14ac:dyDescent="0.15">
      <c r="A364" s="15"/>
    </row>
    <row r="365" spans="1:1" ht="15" customHeight="1" x14ac:dyDescent="0.15">
      <c r="A365" s="15"/>
    </row>
    <row r="366" spans="1:1" ht="15" customHeight="1" x14ac:dyDescent="0.15">
      <c r="A366" s="15"/>
    </row>
    <row r="367" spans="1:1" ht="15" customHeight="1" x14ac:dyDescent="0.15">
      <c r="A367" s="15"/>
    </row>
    <row r="368" spans="1:1" ht="15" customHeight="1" x14ac:dyDescent="0.15">
      <c r="A368" s="15"/>
    </row>
    <row r="369" spans="1:1" ht="15" customHeight="1" x14ac:dyDescent="0.15">
      <c r="A369" s="15"/>
    </row>
    <row r="370" spans="1:1" ht="15" customHeight="1" x14ac:dyDescent="0.15">
      <c r="A370" s="15"/>
    </row>
    <row r="371" spans="1:1" ht="15" customHeight="1" x14ac:dyDescent="0.15">
      <c r="A371" s="15"/>
    </row>
    <row r="372" spans="1:1" ht="15" customHeight="1" x14ac:dyDescent="0.15">
      <c r="A372" s="15"/>
    </row>
    <row r="373" spans="1:1" ht="15" customHeight="1" x14ac:dyDescent="0.15">
      <c r="A373" s="15"/>
    </row>
    <row r="374" spans="1:1" ht="15" customHeight="1" x14ac:dyDescent="0.15">
      <c r="A374" s="15"/>
    </row>
    <row r="375" spans="1:1" ht="15" customHeight="1" x14ac:dyDescent="0.15">
      <c r="A375" s="15"/>
    </row>
    <row r="376" spans="1:1" ht="15" customHeight="1" x14ac:dyDescent="0.15">
      <c r="A376" s="15"/>
    </row>
    <row r="377" spans="1:1" ht="15" customHeight="1" x14ac:dyDescent="0.15">
      <c r="A377" s="15"/>
    </row>
    <row r="378" spans="1:1" ht="15" customHeight="1" x14ac:dyDescent="0.15">
      <c r="A378" s="15"/>
    </row>
    <row r="379" spans="1:1" ht="15" customHeight="1" x14ac:dyDescent="0.15">
      <c r="A379" s="15"/>
    </row>
    <row r="380" spans="1:1" ht="15" customHeight="1" x14ac:dyDescent="0.15">
      <c r="A380" s="15"/>
    </row>
    <row r="381" spans="1:1" ht="15" customHeight="1" x14ac:dyDescent="0.15">
      <c r="A381" s="15"/>
    </row>
    <row r="382" spans="1:1" ht="15" customHeight="1" x14ac:dyDescent="0.15">
      <c r="A382" s="15"/>
    </row>
    <row r="383" spans="1:1" ht="15" customHeight="1" x14ac:dyDescent="0.15">
      <c r="A383" s="15"/>
    </row>
    <row r="384" spans="1:1" ht="15" customHeight="1" x14ac:dyDescent="0.15">
      <c r="A384" s="15"/>
    </row>
    <row r="385" spans="1:1" ht="15" customHeight="1" x14ac:dyDescent="0.15">
      <c r="A385" s="15"/>
    </row>
    <row r="386" spans="1:1" ht="15" customHeight="1" x14ac:dyDescent="0.15">
      <c r="A386" s="15"/>
    </row>
    <row r="387" spans="1:1" ht="15" customHeight="1" x14ac:dyDescent="0.15">
      <c r="A387" s="15"/>
    </row>
    <row r="388" spans="1:1" ht="15" customHeight="1" x14ac:dyDescent="0.15">
      <c r="A388" s="15"/>
    </row>
    <row r="389" spans="1:1" ht="15" customHeight="1" x14ac:dyDescent="0.15">
      <c r="A389" s="15"/>
    </row>
    <row r="390" spans="1:1" ht="15" customHeight="1" x14ac:dyDescent="0.15">
      <c r="A390" s="15"/>
    </row>
    <row r="391" spans="1:1" ht="15" customHeight="1" x14ac:dyDescent="0.15">
      <c r="A391" s="15"/>
    </row>
    <row r="392" spans="1:1" ht="15" customHeight="1" x14ac:dyDescent="0.15">
      <c r="A392" s="15"/>
    </row>
    <row r="393" spans="1:1" ht="15" customHeight="1" x14ac:dyDescent="0.15">
      <c r="A393" s="15"/>
    </row>
    <row r="394" spans="1:1" ht="15" customHeight="1" x14ac:dyDescent="0.15">
      <c r="A394" s="15"/>
    </row>
    <row r="395" spans="1:1" ht="15" customHeight="1" x14ac:dyDescent="0.15">
      <c r="A395" s="15"/>
    </row>
    <row r="396" spans="1:1" ht="15" customHeight="1" x14ac:dyDescent="0.15">
      <c r="A396" s="15"/>
    </row>
    <row r="397" spans="1:1" ht="15" customHeight="1" x14ac:dyDescent="0.15">
      <c r="A397" s="15"/>
    </row>
    <row r="398" spans="1:1" ht="15" customHeight="1" x14ac:dyDescent="0.15">
      <c r="A398" s="15"/>
    </row>
    <row r="399" spans="1:1" ht="15" customHeight="1" x14ac:dyDescent="0.15">
      <c r="A399" s="15"/>
    </row>
    <row r="400" spans="1:1" ht="15" customHeight="1" x14ac:dyDescent="0.15">
      <c r="A400" s="15"/>
    </row>
    <row r="401" spans="1:1" ht="15" customHeight="1" x14ac:dyDescent="0.15">
      <c r="A401" s="15"/>
    </row>
    <row r="402" spans="1:1" ht="15" customHeight="1" x14ac:dyDescent="0.15">
      <c r="A402" s="15"/>
    </row>
    <row r="403" spans="1:1" ht="15" customHeight="1" x14ac:dyDescent="0.15">
      <c r="A403" s="15"/>
    </row>
    <row r="404" spans="1:1" ht="15" customHeight="1" x14ac:dyDescent="0.15">
      <c r="A404" s="15"/>
    </row>
    <row r="405" spans="1:1" ht="15" customHeight="1" x14ac:dyDescent="0.15">
      <c r="A405" s="15"/>
    </row>
    <row r="406" spans="1:1" ht="15" customHeight="1" x14ac:dyDescent="0.15">
      <c r="A406" s="15"/>
    </row>
    <row r="407" spans="1:1" ht="15" customHeight="1" x14ac:dyDescent="0.15">
      <c r="A407" s="15"/>
    </row>
    <row r="408" spans="1:1" ht="15" customHeight="1" x14ac:dyDescent="0.15">
      <c r="A408" s="15"/>
    </row>
    <row r="409" spans="1:1" ht="15" customHeight="1" x14ac:dyDescent="0.15">
      <c r="A409" s="15"/>
    </row>
    <row r="410" spans="1:1" ht="15" customHeight="1" x14ac:dyDescent="0.15">
      <c r="A410" s="15"/>
    </row>
    <row r="411" spans="1:1" ht="15" customHeight="1" x14ac:dyDescent="0.15">
      <c r="A411" s="15"/>
    </row>
    <row r="412" spans="1:1" ht="15" customHeight="1" x14ac:dyDescent="0.15">
      <c r="A412" s="15"/>
    </row>
    <row r="413" spans="1:1" ht="15" customHeight="1" x14ac:dyDescent="0.15">
      <c r="A413" s="15"/>
    </row>
    <row r="414" spans="1:1" ht="15" customHeight="1" x14ac:dyDescent="0.15">
      <c r="A414" s="15"/>
    </row>
    <row r="415" spans="1:1" ht="15" customHeight="1" x14ac:dyDescent="0.15">
      <c r="A415" s="15"/>
    </row>
    <row r="416" spans="1:1" ht="15" customHeight="1" x14ac:dyDescent="0.15">
      <c r="A416" s="15"/>
    </row>
    <row r="417" spans="1:1" ht="15" customHeight="1" x14ac:dyDescent="0.15">
      <c r="A417" s="15"/>
    </row>
    <row r="418" spans="1:1" ht="15" customHeight="1" x14ac:dyDescent="0.15">
      <c r="A418" s="15"/>
    </row>
    <row r="419" spans="1:1" ht="15" customHeight="1" x14ac:dyDescent="0.15">
      <c r="A419" s="15"/>
    </row>
    <row r="420" spans="1:1" ht="15" customHeight="1" x14ac:dyDescent="0.15">
      <c r="A420" s="15"/>
    </row>
    <row r="421" spans="1:1" ht="15" customHeight="1" x14ac:dyDescent="0.15">
      <c r="A421" s="15"/>
    </row>
    <row r="422" spans="1:1" ht="15" customHeight="1" x14ac:dyDescent="0.15">
      <c r="A422" s="15"/>
    </row>
    <row r="423" spans="1:1" ht="15" customHeight="1" x14ac:dyDescent="0.15">
      <c r="A423" s="15"/>
    </row>
    <row r="424" spans="1:1" ht="15" customHeight="1" x14ac:dyDescent="0.15">
      <c r="A424" s="15"/>
    </row>
    <row r="425" spans="1:1" ht="15" customHeight="1" x14ac:dyDescent="0.15">
      <c r="A425" s="15"/>
    </row>
    <row r="426" spans="1:1" ht="15" customHeight="1" x14ac:dyDescent="0.15">
      <c r="A426" s="15"/>
    </row>
    <row r="427" spans="1:1" ht="15" customHeight="1" x14ac:dyDescent="0.15">
      <c r="A427" s="15"/>
    </row>
    <row r="428" spans="1:1" ht="15" customHeight="1" x14ac:dyDescent="0.15">
      <c r="A428" s="15"/>
    </row>
    <row r="429" spans="1:1" ht="15" customHeight="1" x14ac:dyDescent="0.15">
      <c r="A429" s="15"/>
    </row>
    <row r="430" spans="1:1" ht="15" customHeight="1" x14ac:dyDescent="0.15">
      <c r="A430" s="15"/>
    </row>
    <row r="431" spans="1:1" ht="15" customHeight="1" x14ac:dyDescent="0.15">
      <c r="A431" s="15"/>
    </row>
    <row r="432" spans="1:1" ht="15" customHeight="1" x14ac:dyDescent="0.15">
      <c r="A432" s="15"/>
    </row>
    <row r="433" spans="1:1" ht="15" customHeight="1" x14ac:dyDescent="0.15">
      <c r="A433" s="15"/>
    </row>
    <row r="434" spans="1:1" ht="15" customHeight="1" x14ac:dyDescent="0.15">
      <c r="A434" s="15"/>
    </row>
    <row r="435" spans="1:1" ht="15" customHeight="1" x14ac:dyDescent="0.15">
      <c r="A435" s="15"/>
    </row>
    <row r="436" spans="1:1" ht="15" customHeight="1" x14ac:dyDescent="0.15">
      <c r="A436" s="15"/>
    </row>
    <row r="437" spans="1:1" ht="15" customHeight="1" x14ac:dyDescent="0.15">
      <c r="A437" s="15"/>
    </row>
    <row r="438" spans="1:1" ht="15" customHeight="1" x14ac:dyDescent="0.15">
      <c r="A438" s="15"/>
    </row>
    <row r="439" spans="1:1" ht="15" customHeight="1" x14ac:dyDescent="0.15">
      <c r="A439" s="15"/>
    </row>
    <row r="440" spans="1:1" ht="15" customHeight="1" x14ac:dyDescent="0.15">
      <c r="A440" s="15"/>
    </row>
    <row r="441" spans="1:1" ht="15" customHeight="1" x14ac:dyDescent="0.15">
      <c r="A441" s="15"/>
    </row>
    <row r="442" spans="1:1" ht="15" customHeight="1" x14ac:dyDescent="0.15">
      <c r="A442" s="15"/>
    </row>
    <row r="443" spans="1:1" ht="15" customHeight="1" x14ac:dyDescent="0.15">
      <c r="A443" s="15"/>
    </row>
    <row r="444" spans="1:1" ht="15" customHeight="1" x14ac:dyDescent="0.15">
      <c r="A444" s="15"/>
    </row>
    <row r="445" spans="1:1" ht="15" customHeight="1" x14ac:dyDescent="0.15">
      <c r="A445" s="15"/>
    </row>
    <row r="446" spans="1:1" ht="15" customHeight="1" x14ac:dyDescent="0.15">
      <c r="A446" s="15"/>
    </row>
    <row r="447" spans="1:1" ht="15" customHeight="1" x14ac:dyDescent="0.15">
      <c r="A447" s="15"/>
    </row>
    <row r="448" spans="1:1" ht="15" customHeight="1" x14ac:dyDescent="0.15">
      <c r="A448" s="15"/>
    </row>
    <row r="449" spans="1:1" ht="15" customHeight="1" x14ac:dyDescent="0.15">
      <c r="A449" s="15"/>
    </row>
    <row r="450" spans="1:1" ht="15" customHeight="1" x14ac:dyDescent="0.15">
      <c r="A450" s="15"/>
    </row>
    <row r="451" spans="1:1" ht="15" customHeight="1" x14ac:dyDescent="0.15">
      <c r="A451" s="15"/>
    </row>
    <row r="452" spans="1:1" ht="15" customHeight="1" x14ac:dyDescent="0.15">
      <c r="A452" s="15"/>
    </row>
    <row r="453" spans="1:1" ht="15" customHeight="1" x14ac:dyDescent="0.15">
      <c r="A453" s="15"/>
    </row>
    <row r="454" spans="1:1" ht="15" customHeight="1" x14ac:dyDescent="0.15">
      <c r="A454" s="15"/>
    </row>
    <row r="455" spans="1:1" ht="15" customHeight="1" x14ac:dyDescent="0.15">
      <c r="A455" s="15"/>
    </row>
    <row r="456" spans="1:1" ht="15" customHeight="1" x14ac:dyDescent="0.15">
      <c r="A456" s="15"/>
    </row>
    <row r="457" spans="1:1" ht="15" customHeight="1" x14ac:dyDescent="0.15">
      <c r="A457" s="15"/>
    </row>
    <row r="458" spans="1:1" ht="15" customHeight="1" x14ac:dyDescent="0.15">
      <c r="A458" s="15"/>
    </row>
    <row r="459" spans="1:1" ht="15" customHeight="1" x14ac:dyDescent="0.15">
      <c r="A459" s="15"/>
    </row>
    <row r="460" spans="1:1" ht="15" customHeight="1" x14ac:dyDescent="0.15">
      <c r="A460" s="15"/>
    </row>
    <row r="461" spans="1:1" ht="15" customHeight="1" x14ac:dyDescent="0.15">
      <c r="A461" s="15"/>
    </row>
    <row r="462" spans="1:1" ht="15" customHeight="1" x14ac:dyDescent="0.15">
      <c r="A462" s="15"/>
    </row>
    <row r="463" spans="1:1" ht="15" customHeight="1" x14ac:dyDescent="0.15">
      <c r="A463" s="15"/>
    </row>
    <row r="464" spans="1:1" ht="15" customHeight="1" x14ac:dyDescent="0.15">
      <c r="A464" s="15"/>
    </row>
    <row r="465" spans="1:1" ht="15" customHeight="1" x14ac:dyDescent="0.15">
      <c r="A465" s="15"/>
    </row>
    <row r="466" spans="1:1" ht="15" customHeight="1" x14ac:dyDescent="0.15">
      <c r="A466" s="15"/>
    </row>
    <row r="467" spans="1:1" ht="15" customHeight="1" x14ac:dyDescent="0.15">
      <c r="A467" s="15"/>
    </row>
    <row r="468" spans="1:1" ht="15" customHeight="1" x14ac:dyDescent="0.15">
      <c r="A468" s="15"/>
    </row>
    <row r="469" spans="1:1" ht="15" customHeight="1" x14ac:dyDescent="0.15">
      <c r="A469" s="15"/>
    </row>
    <row r="470" spans="1:1" ht="15" customHeight="1" x14ac:dyDescent="0.15">
      <c r="A470" s="15"/>
    </row>
    <row r="471" spans="1:1" ht="15" customHeight="1" x14ac:dyDescent="0.15">
      <c r="A471" s="15"/>
    </row>
    <row r="472" spans="1:1" ht="15" customHeight="1" x14ac:dyDescent="0.15">
      <c r="A472" s="15"/>
    </row>
    <row r="473" spans="1:1" ht="15" customHeight="1" x14ac:dyDescent="0.15">
      <c r="A473" s="15"/>
    </row>
    <row r="474" spans="1:1" ht="15" customHeight="1" x14ac:dyDescent="0.15">
      <c r="A474" s="15"/>
    </row>
    <row r="475" spans="1:1" ht="15" customHeight="1" x14ac:dyDescent="0.15">
      <c r="A475" s="15"/>
    </row>
    <row r="476" spans="1:1" ht="15" customHeight="1" x14ac:dyDescent="0.15">
      <c r="A476" s="15"/>
    </row>
    <row r="477" spans="1:1" ht="15" customHeight="1" x14ac:dyDescent="0.15">
      <c r="A477" s="15"/>
    </row>
    <row r="478" spans="1:1" ht="15" customHeight="1" x14ac:dyDescent="0.15">
      <c r="A478" s="15"/>
    </row>
    <row r="479" spans="1:1" ht="15" customHeight="1" x14ac:dyDescent="0.15">
      <c r="A479" s="15"/>
    </row>
    <row r="480" spans="1:1" ht="15" customHeight="1" x14ac:dyDescent="0.15">
      <c r="A480" s="15"/>
    </row>
    <row r="481" spans="1:1" ht="15" customHeight="1" x14ac:dyDescent="0.15">
      <c r="A481" s="15"/>
    </row>
    <row r="482" spans="1:1" ht="15" customHeight="1" x14ac:dyDescent="0.15">
      <c r="A482" s="15"/>
    </row>
    <row r="483" spans="1:1" ht="15" customHeight="1" x14ac:dyDescent="0.15">
      <c r="A483" s="15"/>
    </row>
    <row r="484" spans="1:1" ht="15" customHeight="1" x14ac:dyDescent="0.15">
      <c r="A484" s="15"/>
    </row>
    <row r="485" spans="1:1" ht="15" customHeight="1" x14ac:dyDescent="0.15">
      <c r="A485" s="15"/>
    </row>
    <row r="486" spans="1:1" ht="15" customHeight="1" x14ac:dyDescent="0.15">
      <c r="A486" s="15"/>
    </row>
    <row r="487" spans="1:1" ht="15" customHeight="1" x14ac:dyDescent="0.15">
      <c r="A487" s="15"/>
    </row>
    <row r="488" spans="1:1" ht="15" customHeight="1" x14ac:dyDescent="0.15">
      <c r="A488" s="15"/>
    </row>
    <row r="489" spans="1:1" ht="15" customHeight="1" x14ac:dyDescent="0.15">
      <c r="A489" s="15"/>
    </row>
    <row r="490" spans="1:1" ht="15" customHeight="1" x14ac:dyDescent="0.15">
      <c r="A490" s="15"/>
    </row>
    <row r="491" spans="1:1" ht="15" customHeight="1" x14ac:dyDescent="0.15">
      <c r="A491" s="15"/>
    </row>
    <row r="492" spans="1:1" ht="15" customHeight="1" x14ac:dyDescent="0.15">
      <c r="A492" s="15"/>
    </row>
    <row r="493" spans="1:1" ht="15" customHeight="1" x14ac:dyDescent="0.15">
      <c r="A493" s="15"/>
    </row>
    <row r="494" spans="1:1" ht="15" customHeight="1" x14ac:dyDescent="0.15">
      <c r="A494" s="15"/>
    </row>
    <row r="495" spans="1:1" ht="15" customHeight="1" x14ac:dyDescent="0.15">
      <c r="A495" s="15"/>
    </row>
    <row r="496" spans="1:1" ht="15" customHeight="1" x14ac:dyDescent="0.15">
      <c r="A496" s="15"/>
    </row>
    <row r="497" spans="1:1" ht="15" customHeight="1" x14ac:dyDescent="0.15">
      <c r="A497" s="15"/>
    </row>
    <row r="498" spans="1:1" ht="15" customHeight="1" x14ac:dyDescent="0.15">
      <c r="A498" s="15"/>
    </row>
    <row r="499" spans="1:1" ht="15" customHeight="1" x14ac:dyDescent="0.15">
      <c r="A499" s="15"/>
    </row>
    <row r="500" spans="1:1" ht="15" customHeight="1" x14ac:dyDescent="0.15">
      <c r="A500" s="15"/>
    </row>
    <row r="501" spans="1:1" ht="15" customHeight="1" x14ac:dyDescent="0.15">
      <c r="A501" s="15"/>
    </row>
    <row r="502" spans="1:1" ht="15" customHeight="1" x14ac:dyDescent="0.15">
      <c r="A502" s="15"/>
    </row>
    <row r="503" spans="1:1" ht="15" customHeight="1" x14ac:dyDescent="0.15">
      <c r="A503" s="15"/>
    </row>
    <row r="504" spans="1:1" ht="15" customHeight="1" x14ac:dyDescent="0.15">
      <c r="A504" s="15"/>
    </row>
    <row r="505" spans="1:1" ht="15" customHeight="1" x14ac:dyDescent="0.15">
      <c r="A505" s="15"/>
    </row>
    <row r="506" spans="1:1" ht="15" customHeight="1" x14ac:dyDescent="0.15">
      <c r="A506" s="15"/>
    </row>
    <row r="507" spans="1:1" ht="15" customHeight="1" x14ac:dyDescent="0.15">
      <c r="A507" s="15"/>
    </row>
    <row r="508" spans="1:1" ht="15" customHeight="1" x14ac:dyDescent="0.15">
      <c r="A508" s="15"/>
    </row>
    <row r="509" spans="1:1" ht="15" customHeight="1" x14ac:dyDescent="0.15">
      <c r="A509" s="15"/>
    </row>
    <row r="510" spans="1:1" ht="15" customHeight="1" x14ac:dyDescent="0.15">
      <c r="A510" s="15"/>
    </row>
    <row r="511" spans="1:1" ht="15" customHeight="1" x14ac:dyDescent="0.15">
      <c r="A511" s="15"/>
    </row>
    <row r="512" spans="1:1" ht="15" customHeight="1" x14ac:dyDescent="0.15">
      <c r="A512" s="15"/>
    </row>
    <row r="513" spans="1:1" ht="15" customHeight="1" x14ac:dyDescent="0.15">
      <c r="A513" s="15"/>
    </row>
    <row r="514" spans="1:1" ht="15" customHeight="1" x14ac:dyDescent="0.15">
      <c r="A514" s="15"/>
    </row>
    <row r="515" spans="1:1" ht="15" customHeight="1" x14ac:dyDescent="0.15">
      <c r="A515" s="15"/>
    </row>
    <row r="516" spans="1:1" ht="15" customHeight="1" x14ac:dyDescent="0.15">
      <c r="A516" s="15"/>
    </row>
    <row r="517" spans="1:1" ht="15" customHeight="1" x14ac:dyDescent="0.15">
      <c r="A517" s="15"/>
    </row>
    <row r="518" spans="1:1" ht="15" customHeight="1" x14ac:dyDescent="0.15">
      <c r="A518" s="15"/>
    </row>
    <row r="519" spans="1:1" ht="15" customHeight="1" x14ac:dyDescent="0.15">
      <c r="A519" s="15"/>
    </row>
    <row r="520" spans="1:1" ht="15" customHeight="1" x14ac:dyDescent="0.15">
      <c r="A520" s="15"/>
    </row>
    <row r="521" spans="1:1" ht="15" customHeight="1" x14ac:dyDescent="0.15">
      <c r="A521" s="15"/>
    </row>
    <row r="522" spans="1:1" ht="15" customHeight="1" x14ac:dyDescent="0.15">
      <c r="A522" s="15"/>
    </row>
    <row r="523" spans="1:1" ht="15" customHeight="1" x14ac:dyDescent="0.15">
      <c r="A523" s="15"/>
    </row>
    <row r="524" spans="1:1" ht="15" customHeight="1" x14ac:dyDescent="0.15">
      <c r="A524" s="15"/>
    </row>
    <row r="525" spans="1:1" ht="15" customHeight="1" x14ac:dyDescent="0.15">
      <c r="A525" s="15"/>
    </row>
    <row r="526" spans="1:1" ht="15" customHeight="1" x14ac:dyDescent="0.15">
      <c r="A526" s="15"/>
    </row>
    <row r="527" spans="1:1" ht="15" customHeight="1" x14ac:dyDescent="0.15">
      <c r="A527" s="15"/>
    </row>
    <row r="528" spans="1:1" ht="15" customHeight="1" x14ac:dyDescent="0.15">
      <c r="A528" s="15"/>
    </row>
    <row r="529" spans="1:1" ht="15" customHeight="1" x14ac:dyDescent="0.15">
      <c r="A529" s="15"/>
    </row>
    <row r="530" spans="1:1" ht="15" customHeight="1" x14ac:dyDescent="0.15">
      <c r="A530" s="15"/>
    </row>
    <row r="531" spans="1:1" ht="15" customHeight="1" x14ac:dyDescent="0.15">
      <c r="A531" s="15"/>
    </row>
    <row r="532" spans="1:1" ht="15" customHeight="1" x14ac:dyDescent="0.15">
      <c r="A532" s="15"/>
    </row>
    <row r="533" spans="1:1" ht="15" customHeight="1" x14ac:dyDescent="0.15">
      <c r="A533" s="15"/>
    </row>
    <row r="534" spans="1:1" ht="15" customHeight="1" x14ac:dyDescent="0.15">
      <c r="A534" s="15"/>
    </row>
    <row r="535" spans="1:1" ht="15" customHeight="1" x14ac:dyDescent="0.15">
      <c r="A535" s="15"/>
    </row>
    <row r="536" spans="1:1" ht="15" customHeight="1" x14ac:dyDescent="0.15">
      <c r="A536" s="15"/>
    </row>
    <row r="537" spans="1:1" ht="15" customHeight="1" x14ac:dyDescent="0.15">
      <c r="A537" s="15"/>
    </row>
    <row r="538" spans="1:1" ht="15" customHeight="1" x14ac:dyDescent="0.15">
      <c r="A538" s="15"/>
    </row>
    <row r="539" spans="1:1" ht="15" customHeight="1" x14ac:dyDescent="0.15">
      <c r="A539" s="15"/>
    </row>
    <row r="540" spans="1:1" ht="15" customHeight="1" x14ac:dyDescent="0.15">
      <c r="A540" s="15"/>
    </row>
    <row r="541" spans="1:1" ht="15" customHeight="1" x14ac:dyDescent="0.15">
      <c r="A541" s="15"/>
    </row>
    <row r="542" spans="1:1" ht="15" customHeight="1" x14ac:dyDescent="0.15">
      <c r="A542" s="15"/>
    </row>
    <row r="543" spans="1:1" ht="15" customHeight="1" x14ac:dyDescent="0.15">
      <c r="A543" s="15"/>
    </row>
    <row r="544" spans="1:1" ht="15" customHeight="1" x14ac:dyDescent="0.15">
      <c r="A544" s="15"/>
    </row>
    <row r="545" spans="1:1" ht="15" customHeight="1" x14ac:dyDescent="0.15">
      <c r="A545" s="15"/>
    </row>
    <row r="546" spans="1:1" ht="15" customHeight="1" x14ac:dyDescent="0.15">
      <c r="A546" s="15"/>
    </row>
    <row r="547" spans="1:1" ht="15" customHeight="1" x14ac:dyDescent="0.15">
      <c r="A547" s="15"/>
    </row>
    <row r="548" spans="1:1" ht="15" customHeight="1" x14ac:dyDescent="0.15">
      <c r="A548" s="15"/>
    </row>
    <row r="549" spans="1:1" ht="15" customHeight="1" x14ac:dyDescent="0.15">
      <c r="A549" s="15"/>
    </row>
    <row r="550" spans="1:1" ht="15" customHeight="1" x14ac:dyDescent="0.15">
      <c r="A550" s="15"/>
    </row>
    <row r="551" spans="1:1" ht="15" customHeight="1" x14ac:dyDescent="0.15">
      <c r="A551" s="15"/>
    </row>
    <row r="552" spans="1:1" ht="15" customHeight="1" x14ac:dyDescent="0.15">
      <c r="A552" s="15"/>
    </row>
    <row r="553" spans="1:1" ht="15" customHeight="1" x14ac:dyDescent="0.15">
      <c r="A553" s="15"/>
    </row>
    <row r="554" spans="1:1" ht="15" customHeight="1" x14ac:dyDescent="0.15">
      <c r="A554" s="15"/>
    </row>
    <row r="555" spans="1:1" ht="15" customHeight="1" x14ac:dyDescent="0.15">
      <c r="A555" s="15"/>
    </row>
    <row r="556" spans="1:1" ht="15" customHeight="1" x14ac:dyDescent="0.15">
      <c r="A556" s="15"/>
    </row>
    <row r="557" spans="1:1" ht="15" customHeight="1" x14ac:dyDescent="0.15">
      <c r="A557" s="15"/>
    </row>
    <row r="558" spans="1:1" ht="15" customHeight="1" x14ac:dyDescent="0.15">
      <c r="A558" s="15"/>
    </row>
    <row r="559" spans="1:1" ht="15" customHeight="1" x14ac:dyDescent="0.15">
      <c r="A559" s="15"/>
    </row>
    <row r="560" spans="1:1" ht="15" customHeight="1" x14ac:dyDescent="0.15">
      <c r="A560" s="15"/>
    </row>
    <row r="561" spans="1:1" ht="15" customHeight="1" x14ac:dyDescent="0.15">
      <c r="A561" s="15"/>
    </row>
    <row r="562" spans="1:1" ht="15" customHeight="1" x14ac:dyDescent="0.15">
      <c r="A562" s="15"/>
    </row>
    <row r="563" spans="1:1" ht="15" customHeight="1" x14ac:dyDescent="0.15">
      <c r="A563" s="15"/>
    </row>
    <row r="564" spans="1:1" ht="15" customHeight="1" x14ac:dyDescent="0.15">
      <c r="A564" s="15"/>
    </row>
    <row r="565" spans="1:1" ht="15" customHeight="1" x14ac:dyDescent="0.15">
      <c r="A565" s="15"/>
    </row>
    <row r="566" spans="1:1" ht="15" customHeight="1" x14ac:dyDescent="0.15">
      <c r="A566" s="15"/>
    </row>
    <row r="567" spans="1:1" ht="15" customHeight="1" x14ac:dyDescent="0.15">
      <c r="A567" s="15"/>
    </row>
    <row r="568" spans="1:1" ht="15" customHeight="1" x14ac:dyDescent="0.15">
      <c r="A568" s="15"/>
    </row>
    <row r="569" spans="1:1" ht="15" customHeight="1" x14ac:dyDescent="0.15">
      <c r="A569" s="15"/>
    </row>
    <row r="570" spans="1:1" ht="15" customHeight="1" x14ac:dyDescent="0.15">
      <c r="A570" s="15"/>
    </row>
    <row r="571" spans="1:1" ht="15" customHeight="1" x14ac:dyDescent="0.15">
      <c r="A571" s="15"/>
    </row>
    <row r="572" spans="1:1" ht="15" customHeight="1" x14ac:dyDescent="0.15">
      <c r="A572" s="15"/>
    </row>
    <row r="573" spans="1:1" ht="15" customHeight="1" x14ac:dyDescent="0.15">
      <c r="A573" s="15"/>
    </row>
    <row r="574" spans="1:1" ht="15" customHeight="1" x14ac:dyDescent="0.15">
      <c r="A574" s="15"/>
    </row>
    <row r="575" spans="1:1" ht="15" customHeight="1" x14ac:dyDescent="0.15">
      <c r="A575" s="15"/>
    </row>
    <row r="576" spans="1:1" ht="15" customHeight="1" x14ac:dyDescent="0.15">
      <c r="A576" s="15"/>
    </row>
    <row r="577" spans="1:1" ht="15" customHeight="1" x14ac:dyDescent="0.15">
      <c r="A577" s="15"/>
    </row>
    <row r="578" spans="1:1" ht="15" customHeight="1" x14ac:dyDescent="0.15">
      <c r="A578" s="15"/>
    </row>
    <row r="579" spans="1:1" ht="15" customHeight="1" x14ac:dyDescent="0.15">
      <c r="A579" s="15"/>
    </row>
    <row r="580" spans="1:1" ht="15" customHeight="1" x14ac:dyDescent="0.15">
      <c r="A580" s="15"/>
    </row>
    <row r="581" spans="1:1" ht="15" customHeight="1" x14ac:dyDescent="0.15">
      <c r="A581" s="15"/>
    </row>
    <row r="582" spans="1:1" ht="15" customHeight="1" x14ac:dyDescent="0.15">
      <c r="A582" s="15"/>
    </row>
    <row r="583" spans="1:1" ht="15" customHeight="1" x14ac:dyDescent="0.15">
      <c r="A583" s="15"/>
    </row>
    <row r="584" spans="1:1" ht="15" customHeight="1" x14ac:dyDescent="0.15">
      <c r="A584" s="15"/>
    </row>
    <row r="585" spans="1:1" ht="15" customHeight="1" x14ac:dyDescent="0.15">
      <c r="A585" s="15"/>
    </row>
    <row r="586" spans="1:1" ht="15" customHeight="1" x14ac:dyDescent="0.15">
      <c r="A586" s="15"/>
    </row>
    <row r="587" spans="1:1" ht="15" customHeight="1" x14ac:dyDescent="0.15">
      <c r="A587" s="15"/>
    </row>
    <row r="588" spans="1:1" ht="15" customHeight="1" x14ac:dyDescent="0.15">
      <c r="A588" s="15"/>
    </row>
    <row r="589" spans="1:1" ht="15" customHeight="1" x14ac:dyDescent="0.15">
      <c r="A589" s="15"/>
    </row>
    <row r="590" spans="1:1" ht="15" customHeight="1" x14ac:dyDescent="0.15">
      <c r="A590" s="15"/>
    </row>
    <row r="591" spans="1:1" ht="15" customHeight="1" x14ac:dyDescent="0.15">
      <c r="A591" s="15"/>
    </row>
    <row r="592" spans="1:1" ht="15" customHeight="1" x14ac:dyDescent="0.15">
      <c r="A592" s="15"/>
    </row>
    <row r="593" spans="1:1" ht="15" customHeight="1" x14ac:dyDescent="0.15">
      <c r="A593" s="15"/>
    </row>
    <row r="594" spans="1:1" ht="15" customHeight="1" x14ac:dyDescent="0.15">
      <c r="A594" s="15"/>
    </row>
    <row r="595" spans="1:1" ht="15" customHeight="1" x14ac:dyDescent="0.15">
      <c r="A595" s="15"/>
    </row>
    <row r="596" spans="1:1" ht="15" customHeight="1" x14ac:dyDescent="0.15">
      <c r="A596" s="15"/>
    </row>
    <row r="597" spans="1:1" ht="15" customHeight="1" x14ac:dyDescent="0.15">
      <c r="A597" s="15"/>
    </row>
    <row r="598" spans="1:1" ht="15" customHeight="1" x14ac:dyDescent="0.15">
      <c r="A598" s="15"/>
    </row>
    <row r="599" spans="1:1" ht="15" customHeight="1" x14ac:dyDescent="0.15">
      <c r="A599" s="15"/>
    </row>
    <row r="600" spans="1:1" ht="15" customHeight="1" x14ac:dyDescent="0.15">
      <c r="A600" s="15"/>
    </row>
    <row r="601" spans="1:1" ht="15" customHeight="1" x14ac:dyDescent="0.15">
      <c r="A601" s="15"/>
    </row>
    <row r="602" spans="1:1" ht="15" customHeight="1" x14ac:dyDescent="0.15">
      <c r="A602" s="15"/>
    </row>
    <row r="603" spans="1:1" ht="15" customHeight="1" x14ac:dyDescent="0.15">
      <c r="A603" s="15"/>
    </row>
    <row r="604" spans="1:1" ht="15" customHeight="1" x14ac:dyDescent="0.15">
      <c r="A604" s="15"/>
    </row>
    <row r="605" spans="1:1" ht="15" customHeight="1" x14ac:dyDescent="0.15">
      <c r="A605" s="15"/>
    </row>
    <row r="606" spans="1:1" ht="15" customHeight="1" x14ac:dyDescent="0.15">
      <c r="A606" s="15"/>
    </row>
    <row r="607" spans="1:1" ht="15" customHeight="1" x14ac:dyDescent="0.15">
      <c r="A607" s="15"/>
    </row>
    <row r="608" spans="1:1" ht="15" customHeight="1" x14ac:dyDescent="0.15">
      <c r="A608" s="15"/>
    </row>
    <row r="609" spans="1:1" ht="15" customHeight="1" x14ac:dyDescent="0.15">
      <c r="A609" s="15"/>
    </row>
    <row r="610" spans="1:1" ht="15" customHeight="1" x14ac:dyDescent="0.15">
      <c r="A610" s="15"/>
    </row>
    <row r="611" spans="1:1" ht="15" customHeight="1" x14ac:dyDescent="0.15">
      <c r="A611" s="15"/>
    </row>
    <row r="612" spans="1:1" ht="15" customHeight="1" x14ac:dyDescent="0.15">
      <c r="A612" s="15"/>
    </row>
    <row r="613" spans="1:1" ht="15" customHeight="1" x14ac:dyDescent="0.15">
      <c r="A613" s="15"/>
    </row>
    <row r="614" spans="1:1" ht="15" customHeight="1" x14ac:dyDescent="0.15">
      <c r="A614" s="15"/>
    </row>
    <row r="615" spans="1:1" ht="15" customHeight="1" x14ac:dyDescent="0.15">
      <c r="A615" s="15"/>
    </row>
    <row r="616" spans="1:1" ht="15" customHeight="1" x14ac:dyDescent="0.15">
      <c r="A616" s="15"/>
    </row>
    <row r="617" spans="1:1" ht="15" customHeight="1" x14ac:dyDescent="0.15">
      <c r="A617" s="15"/>
    </row>
    <row r="618" spans="1:1" ht="15" customHeight="1" x14ac:dyDescent="0.15">
      <c r="A618" s="15"/>
    </row>
    <row r="619" spans="1:1" ht="15" customHeight="1" x14ac:dyDescent="0.15">
      <c r="A619" s="15"/>
    </row>
    <row r="620" spans="1:1" ht="15" customHeight="1" x14ac:dyDescent="0.15">
      <c r="A620" s="15"/>
    </row>
    <row r="621" spans="1:1" ht="15" customHeight="1" x14ac:dyDescent="0.15">
      <c r="A621" s="15"/>
    </row>
    <row r="622" spans="1:1" ht="15" customHeight="1" x14ac:dyDescent="0.15">
      <c r="A622" s="15"/>
    </row>
    <row r="623" spans="1:1" ht="15" customHeight="1" x14ac:dyDescent="0.15">
      <c r="A623" s="15"/>
    </row>
    <row r="624" spans="1:1" ht="15" customHeight="1" x14ac:dyDescent="0.15">
      <c r="A624" s="15"/>
    </row>
    <row r="625" spans="1:1" ht="15" customHeight="1" x14ac:dyDescent="0.15">
      <c r="A625" s="15"/>
    </row>
    <row r="626" spans="1:1" ht="15" customHeight="1" x14ac:dyDescent="0.15">
      <c r="A626" s="15"/>
    </row>
    <row r="627" spans="1:1" ht="15" customHeight="1" x14ac:dyDescent="0.15">
      <c r="A627" s="15"/>
    </row>
    <row r="628" spans="1:1" ht="15" customHeight="1" x14ac:dyDescent="0.15">
      <c r="A628" s="15"/>
    </row>
    <row r="629" spans="1:1" ht="15" customHeight="1" x14ac:dyDescent="0.15">
      <c r="A629" s="15"/>
    </row>
    <row r="630" spans="1:1" ht="15" customHeight="1" x14ac:dyDescent="0.15">
      <c r="A630" s="15"/>
    </row>
    <row r="631" spans="1:1" ht="15" customHeight="1" x14ac:dyDescent="0.15">
      <c r="A631" s="15"/>
    </row>
    <row r="632" spans="1:1" ht="15" customHeight="1" x14ac:dyDescent="0.15">
      <c r="A632" s="15"/>
    </row>
    <row r="633" spans="1:1" ht="15" customHeight="1" x14ac:dyDescent="0.15">
      <c r="A633" s="15"/>
    </row>
    <row r="634" spans="1:1" ht="15" customHeight="1" x14ac:dyDescent="0.15">
      <c r="A634" s="15"/>
    </row>
    <row r="635" spans="1:1" ht="15" customHeight="1" x14ac:dyDescent="0.15">
      <c r="A635" s="15"/>
    </row>
    <row r="636" spans="1:1" ht="15" customHeight="1" x14ac:dyDescent="0.15">
      <c r="A636" s="15"/>
    </row>
    <row r="637" spans="1:1" ht="15" customHeight="1" x14ac:dyDescent="0.15">
      <c r="A637" s="15"/>
    </row>
    <row r="638" spans="1:1" ht="15" customHeight="1" x14ac:dyDescent="0.15">
      <c r="A638" s="15"/>
    </row>
    <row r="639" spans="1:1" ht="15" customHeight="1" x14ac:dyDescent="0.15">
      <c r="A639" s="15"/>
    </row>
    <row r="640" spans="1:1" ht="15" customHeight="1" x14ac:dyDescent="0.15">
      <c r="A640" s="15"/>
    </row>
    <row r="641" spans="1:1" ht="15" customHeight="1" x14ac:dyDescent="0.15">
      <c r="A641" s="15"/>
    </row>
    <row r="642" spans="1:1" ht="15" customHeight="1" x14ac:dyDescent="0.15">
      <c r="A642" s="15"/>
    </row>
    <row r="643" spans="1:1" ht="15" customHeight="1" x14ac:dyDescent="0.15">
      <c r="A643" s="15"/>
    </row>
    <row r="644" spans="1:1" ht="15" customHeight="1" x14ac:dyDescent="0.15">
      <c r="A644" s="15"/>
    </row>
    <row r="645" spans="1:1" ht="15" customHeight="1" x14ac:dyDescent="0.15">
      <c r="A645" s="15"/>
    </row>
    <row r="646" spans="1:1" ht="15" customHeight="1" x14ac:dyDescent="0.15">
      <c r="A646" s="15"/>
    </row>
    <row r="647" spans="1:1" ht="15" customHeight="1" x14ac:dyDescent="0.15">
      <c r="A647" s="15"/>
    </row>
    <row r="648" spans="1:1" ht="15" customHeight="1" x14ac:dyDescent="0.15">
      <c r="A648" s="15"/>
    </row>
    <row r="649" spans="1:1" ht="15" customHeight="1" x14ac:dyDescent="0.15">
      <c r="A649" s="15"/>
    </row>
    <row r="650" spans="1:1" ht="15" customHeight="1" x14ac:dyDescent="0.15">
      <c r="A650" s="15"/>
    </row>
    <row r="651" spans="1:1" ht="15" customHeight="1" x14ac:dyDescent="0.15">
      <c r="A651" s="15"/>
    </row>
    <row r="652" spans="1:1" ht="15" customHeight="1" x14ac:dyDescent="0.15">
      <c r="A652" s="15"/>
    </row>
    <row r="653" spans="1:1" ht="15" customHeight="1" x14ac:dyDescent="0.15">
      <c r="A653" s="15"/>
    </row>
    <row r="654" spans="1:1" ht="15" customHeight="1" x14ac:dyDescent="0.15">
      <c r="A654" s="15"/>
    </row>
    <row r="655" spans="1:1" ht="15" customHeight="1" x14ac:dyDescent="0.15">
      <c r="A655" s="15"/>
    </row>
    <row r="656" spans="1:1" ht="15" customHeight="1" x14ac:dyDescent="0.15">
      <c r="A656" s="15"/>
    </row>
    <row r="657" spans="1:1" ht="15" customHeight="1" x14ac:dyDescent="0.15">
      <c r="A657" s="15"/>
    </row>
    <row r="658" spans="1:1" ht="15" customHeight="1" x14ac:dyDescent="0.15">
      <c r="A658" s="15"/>
    </row>
    <row r="659" spans="1:1" ht="15" customHeight="1" x14ac:dyDescent="0.15">
      <c r="A659" s="15"/>
    </row>
    <row r="660" spans="1:1" ht="15" customHeight="1" x14ac:dyDescent="0.15">
      <c r="A660" s="15"/>
    </row>
    <row r="661" spans="1:1" ht="15" customHeight="1" x14ac:dyDescent="0.15">
      <c r="A661" s="15"/>
    </row>
    <row r="662" spans="1:1" ht="15" customHeight="1" x14ac:dyDescent="0.15">
      <c r="A662" s="15"/>
    </row>
    <row r="663" spans="1:1" ht="15" customHeight="1" x14ac:dyDescent="0.15">
      <c r="A663" s="15"/>
    </row>
    <row r="664" spans="1:1" ht="15" customHeight="1" x14ac:dyDescent="0.15">
      <c r="A664" s="15"/>
    </row>
    <row r="665" spans="1:1" ht="15" customHeight="1" x14ac:dyDescent="0.15">
      <c r="A665" s="15"/>
    </row>
    <row r="666" spans="1:1" ht="15" customHeight="1" x14ac:dyDescent="0.15">
      <c r="A666" s="15"/>
    </row>
    <row r="667" spans="1:1" ht="15" customHeight="1" x14ac:dyDescent="0.15">
      <c r="A667" s="15"/>
    </row>
    <row r="668" spans="1:1" ht="15" customHeight="1" x14ac:dyDescent="0.15">
      <c r="A668" s="15"/>
    </row>
    <row r="669" spans="1:1" ht="15" customHeight="1" x14ac:dyDescent="0.15">
      <c r="A669" s="15"/>
    </row>
    <row r="670" spans="1:1" ht="15" customHeight="1" x14ac:dyDescent="0.15">
      <c r="A670" s="15"/>
    </row>
    <row r="671" spans="1:1" ht="15" customHeight="1" x14ac:dyDescent="0.15">
      <c r="A671" s="15"/>
    </row>
    <row r="672" spans="1:1" ht="15" customHeight="1" x14ac:dyDescent="0.15">
      <c r="A672" s="15"/>
    </row>
    <row r="673" spans="1:1" ht="15" customHeight="1" x14ac:dyDescent="0.15">
      <c r="A673" s="15"/>
    </row>
    <row r="674" spans="1:1" ht="15" customHeight="1" x14ac:dyDescent="0.15">
      <c r="A674" s="15"/>
    </row>
    <row r="675" spans="1:1" ht="15" customHeight="1" x14ac:dyDescent="0.15">
      <c r="A675" s="15"/>
    </row>
    <row r="676" spans="1:1" ht="15" customHeight="1" x14ac:dyDescent="0.15">
      <c r="A676" s="15"/>
    </row>
    <row r="677" spans="1:1" ht="15" customHeight="1" x14ac:dyDescent="0.15">
      <c r="A677" s="15"/>
    </row>
    <row r="678" spans="1:1" ht="15" customHeight="1" x14ac:dyDescent="0.15">
      <c r="A678" s="15"/>
    </row>
    <row r="679" spans="1:1" ht="15" customHeight="1" x14ac:dyDescent="0.15">
      <c r="A679" s="15"/>
    </row>
    <row r="680" spans="1:1" ht="15" customHeight="1" x14ac:dyDescent="0.15">
      <c r="A680" s="15"/>
    </row>
    <row r="681" spans="1:1" ht="15" customHeight="1" x14ac:dyDescent="0.15">
      <c r="A681" s="15"/>
    </row>
    <row r="682" spans="1:1" ht="15" customHeight="1" x14ac:dyDescent="0.15">
      <c r="A682" s="15"/>
    </row>
    <row r="683" spans="1:1" ht="15" customHeight="1" x14ac:dyDescent="0.15">
      <c r="A683" s="15"/>
    </row>
    <row r="684" spans="1:1" ht="15" customHeight="1" x14ac:dyDescent="0.15">
      <c r="A684" s="15"/>
    </row>
    <row r="685" spans="1:1" ht="15" customHeight="1" x14ac:dyDescent="0.15">
      <c r="A685" s="15"/>
    </row>
    <row r="686" spans="1:1" ht="15" customHeight="1" x14ac:dyDescent="0.15">
      <c r="A686" s="15"/>
    </row>
    <row r="687" spans="1:1" ht="15" customHeight="1" x14ac:dyDescent="0.15">
      <c r="A687" s="15"/>
    </row>
    <row r="688" spans="1:1" ht="15" customHeight="1" x14ac:dyDescent="0.15">
      <c r="A688" s="15"/>
    </row>
    <row r="689" spans="1:1" ht="15" customHeight="1" x14ac:dyDescent="0.15">
      <c r="A689" s="15"/>
    </row>
    <row r="690" spans="1:1" ht="15" customHeight="1" x14ac:dyDescent="0.15">
      <c r="A690" s="15"/>
    </row>
    <row r="691" spans="1:1" ht="15" customHeight="1" x14ac:dyDescent="0.15">
      <c r="A691" s="15"/>
    </row>
    <row r="692" spans="1:1" ht="15" customHeight="1" x14ac:dyDescent="0.15">
      <c r="A692" s="15"/>
    </row>
    <row r="693" spans="1:1" ht="15" customHeight="1" x14ac:dyDescent="0.15">
      <c r="A693" s="15"/>
    </row>
    <row r="694" spans="1:1" ht="15" customHeight="1" x14ac:dyDescent="0.15">
      <c r="A694" s="15"/>
    </row>
    <row r="695" spans="1:1" ht="15" customHeight="1" x14ac:dyDescent="0.15">
      <c r="A695" s="15"/>
    </row>
    <row r="696" spans="1:1" ht="15" customHeight="1" x14ac:dyDescent="0.15">
      <c r="A696" s="15"/>
    </row>
    <row r="697" spans="1:1" ht="15" customHeight="1" x14ac:dyDescent="0.15">
      <c r="A697" s="15"/>
    </row>
    <row r="698" spans="1:1" ht="15" customHeight="1" x14ac:dyDescent="0.15">
      <c r="A698" s="15"/>
    </row>
    <row r="699" spans="1:1" ht="15" customHeight="1" x14ac:dyDescent="0.15">
      <c r="A699" s="15"/>
    </row>
    <row r="700" spans="1:1" ht="15" customHeight="1" x14ac:dyDescent="0.15">
      <c r="A700" s="15"/>
    </row>
    <row r="701" spans="1:1" ht="15" customHeight="1" x14ac:dyDescent="0.15">
      <c r="A701" s="15"/>
    </row>
    <row r="702" spans="1:1" ht="15" customHeight="1" x14ac:dyDescent="0.15">
      <c r="A702" s="15"/>
    </row>
    <row r="703" spans="1:1" ht="15" customHeight="1" x14ac:dyDescent="0.15">
      <c r="A703" s="15"/>
    </row>
    <row r="704" spans="1:1" ht="15" customHeight="1" x14ac:dyDescent="0.15">
      <c r="A704" s="15"/>
    </row>
    <row r="705" spans="1:1" ht="15" customHeight="1" x14ac:dyDescent="0.15">
      <c r="A705" s="15"/>
    </row>
    <row r="706" spans="1:1" ht="15" customHeight="1" x14ac:dyDescent="0.15">
      <c r="A706" s="15"/>
    </row>
    <row r="707" spans="1:1" ht="15" customHeight="1" x14ac:dyDescent="0.15">
      <c r="A707" s="15"/>
    </row>
    <row r="708" spans="1:1" ht="15" customHeight="1" x14ac:dyDescent="0.15">
      <c r="A708" s="15"/>
    </row>
    <row r="709" spans="1:1" ht="15" customHeight="1" x14ac:dyDescent="0.15">
      <c r="A709" s="15"/>
    </row>
    <row r="710" spans="1:1" ht="15" customHeight="1" x14ac:dyDescent="0.15">
      <c r="A710" s="15"/>
    </row>
    <row r="711" spans="1:1" ht="15" customHeight="1" x14ac:dyDescent="0.15">
      <c r="A711" s="15"/>
    </row>
    <row r="712" spans="1:1" ht="15" customHeight="1" x14ac:dyDescent="0.15">
      <c r="A712" s="15"/>
    </row>
    <row r="713" spans="1:1" ht="15" customHeight="1" x14ac:dyDescent="0.15">
      <c r="A713" s="15"/>
    </row>
    <row r="714" spans="1:1" ht="15" customHeight="1" x14ac:dyDescent="0.15">
      <c r="A714" s="15"/>
    </row>
    <row r="715" spans="1:1" ht="15" customHeight="1" x14ac:dyDescent="0.15">
      <c r="A715" s="15"/>
    </row>
    <row r="716" spans="1:1" ht="15" customHeight="1" x14ac:dyDescent="0.15">
      <c r="A716" s="15"/>
    </row>
    <row r="717" spans="1:1" ht="15" customHeight="1" x14ac:dyDescent="0.15">
      <c r="A717" s="15"/>
    </row>
    <row r="718" spans="1:1" ht="15" customHeight="1" x14ac:dyDescent="0.15">
      <c r="A718" s="15"/>
    </row>
    <row r="719" spans="1:1" ht="15" customHeight="1" x14ac:dyDescent="0.15">
      <c r="A719" s="15"/>
    </row>
    <row r="720" spans="1:1" ht="15" customHeight="1" x14ac:dyDescent="0.15">
      <c r="A720" s="15"/>
    </row>
    <row r="721" spans="1:1" ht="15" customHeight="1" x14ac:dyDescent="0.15">
      <c r="A721" s="15"/>
    </row>
    <row r="722" spans="1:1" ht="15" customHeight="1" x14ac:dyDescent="0.15">
      <c r="A722" s="15"/>
    </row>
    <row r="723" spans="1:1" ht="15" customHeight="1" x14ac:dyDescent="0.15">
      <c r="A723" s="15"/>
    </row>
    <row r="724" spans="1:1" ht="15" customHeight="1" x14ac:dyDescent="0.15">
      <c r="A724" s="15"/>
    </row>
    <row r="725" spans="1:1" ht="15" customHeight="1" x14ac:dyDescent="0.15">
      <c r="A725" s="15"/>
    </row>
    <row r="726" spans="1:1" ht="15" customHeight="1" x14ac:dyDescent="0.15">
      <c r="A726" s="15"/>
    </row>
    <row r="727" spans="1:1" ht="15" customHeight="1" x14ac:dyDescent="0.15">
      <c r="A727" s="15"/>
    </row>
    <row r="728" spans="1:1" ht="15" customHeight="1" x14ac:dyDescent="0.15">
      <c r="A728" s="15"/>
    </row>
    <row r="729" spans="1:1" ht="15" customHeight="1" x14ac:dyDescent="0.15">
      <c r="A729" s="15"/>
    </row>
    <row r="730" spans="1:1" ht="15" customHeight="1" x14ac:dyDescent="0.15">
      <c r="A730" s="15"/>
    </row>
    <row r="731" spans="1:1" ht="15" customHeight="1" x14ac:dyDescent="0.15">
      <c r="A731" s="15"/>
    </row>
    <row r="732" spans="1:1" ht="15" customHeight="1" x14ac:dyDescent="0.15">
      <c r="A732" s="15"/>
    </row>
    <row r="733" spans="1:1" ht="15" customHeight="1" x14ac:dyDescent="0.15">
      <c r="A733" s="15"/>
    </row>
    <row r="734" spans="1:1" ht="15" customHeight="1" x14ac:dyDescent="0.15">
      <c r="A734" s="15"/>
    </row>
    <row r="735" spans="1:1" ht="15" customHeight="1" x14ac:dyDescent="0.15">
      <c r="A735" s="15"/>
    </row>
    <row r="736" spans="1:1" ht="15" customHeight="1" x14ac:dyDescent="0.15">
      <c r="A736" s="15"/>
    </row>
    <row r="737" spans="1:1" ht="15" customHeight="1" x14ac:dyDescent="0.15">
      <c r="A737" s="15"/>
    </row>
    <row r="738" spans="1:1" ht="15" customHeight="1" x14ac:dyDescent="0.15">
      <c r="A738" s="15"/>
    </row>
    <row r="739" spans="1:1" ht="15" customHeight="1" x14ac:dyDescent="0.15">
      <c r="A739" s="15"/>
    </row>
    <row r="740" spans="1:1" ht="15" customHeight="1" x14ac:dyDescent="0.15">
      <c r="A740" s="15"/>
    </row>
    <row r="741" spans="1:1" ht="15" customHeight="1" x14ac:dyDescent="0.15">
      <c r="A741" s="15"/>
    </row>
    <row r="742" spans="1:1" ht="15" customHeight="1" x14ac:dyDescent="0.15">
      <c r="A742" s="15"/>
    </row>
    <row r="743" spans="1:1" ht="15" customHeight="1" x14ac:dyDescent="0.15">
      <c r="A743" s="15"/>
    </row>
    <row r="744" spans="1:1" ht="15" customHeight="1" x14ac:dyDescent="0.15">
      <c r="A744" s="15"/>
    </row>
    <row r="745" spans="1:1" ht="15" customHeight="1" x14ac:dyDescent="0.15">
      <c r="A745" s="15"/>
    </row>
    <row r="746" spans="1:1" ht="15" customHeight="1" x14ac:dyDescent="0.15">
      <c r="A746" s="15"/>
    </row>
    <row r="747" spans="1:1" ht="15" customHeight="1" x14ac:dyDescent="0.15">
      <c r="A747" s="15"/>
    </row>
    <row r="748" spans="1:1" ht="15" customHeight="1" x14ac:dyDescent="0.15">
      <c r="A748" s="15"/>
    </row>
    <row r="749" spans="1:1" ht="15" customHeight="1" x14ac:dyDescent="0.15">
      <c r="A749" s="15"/>
    </row>
    <row r="750" spans="1:1" ht="15" customHeight="1" x14ac:dyDescent="0.15">
      <c r="A750" s="15"/>
    </row>
    <row r="751" spans="1:1" ht="15" customHeight="1" x14ac:dyDescent="0.15">
      <c r="A751" s="15"/>
    </row>
    <row r="752" spans="1:1" ht="15" customHeight="1" x14ac:dyDescent="0.15">
      <c r="A752" s="15"/>
    </row>
    <row r="753" spans="1:1" ht="15" customHeight="1" x14ac:dyDescent="0.15">
      <c r="A753" s="15"/>
    </row>
    <row r="754" spans="1:1" ht="15" customHeight="1" x14ac:dyDescent="0.15">
      <c r="A754" s="15"/>
    </row>
    <row r="755" spans="1:1" ht="15" customHeight="1" x14ac:dyDescent="0.15">
      <c r="A755" s="15"/>
    </row>
    <row r="756" spans="1:1" ht="15" customHeight="1" x14ac:dyDescent="0.15">
      <c r="A756" s="15"/>
    </row>
    <row r="757" spans="1:1" ht="15" customHeight="1" x14ac:dyDescent="0.15">
      <c r="A757" s="15"/>
    </row>
    <row r="758" spans="1:1" ht="15" customHeight="1" x14ac:dyDescent="0.15">
      <c r="A758" s="15"/>
    </row>
    <row r="759" spans="1:1" ht="15" customHeight="1" x14ac:dyDescent="0.15">
      <c r="A759" s="15"/>
    </row>
    <row r="760" spans="1:1" ht="15" customHeight="1" x14ac:dyDescent="0.15">
      <c r="A760" s="15"/>
    </row>
    <row r="761" spans="1:1" ht="15" customHeight="1" x14ac:dyDescent="0.15">
      <c r="A761" s="15"/>
    </row>
    <row r="762" spans="1:1" ht="15" customHeight="1" x14ac:dyDescent="0.15">
      <c r="A762" s="15"/>
    </row>
    <row r="763" spans="1:1" ht="15" customHeight="1" x14ac:dyDescent="0.15">
      <c r="A763" s="15"/>
    </row>
    <row r="764" spans="1:1" ht="15" customHeight="1" x14ac:dyDescent="0.15">
      <c r="A764" s="15"/>
    </row>
    <row r="765" spans="1:1" ht="15" customHeight="1" x14ac:dyDescent="0.15">
      <c r="A765" s="15"/>
    </row>
    <row r="766" spans="1:1" ht="15" customHeight="1" x14ac:dyDescent="0.15">
      <c r="A766" s="15"/>
    </row>
    <row r="767" spans="1:1" ht="15" customHeight="1" x14ac:dyDescent="0.15">
      <c r="A767" s="15"/>
    </row>
    <row r="768" spans="1:1" ht="15" customHeight="1" x14ac:dyDescent="0.15">
      <c r="A768" s="15"/>
    </row>
    <row r="769" spans="1:1" ht="15" customHeight="1" x14ac:dyDescent="0.15">
      <c r="A769" s="15"/>
    </row>
    <row r="770" spans="1:1" ht="15" customHeight="1" x14ac:dyDescent="0.15">
      <c r="A770" s="15"/>
    </row>
    <row r="771" spans="1:1" ht="15" customHeight="1" x14ac:dyDescent="0.15">
      <c r="A771" s="15"/>
    </row>
    <row r="772" spans="1:1" ht="15" customHeight="1" x14ac:dyDescent="0.15">
      <c r="A772" s="15"/>
    </row>
    <row r="773" spans="1:1" ht="15" customHeight="1" x14ac:dyDescent="0.15">
      <c r="A773" s="15"/>
    </row>
    <row r="774" spans="1:1" ht="15" customHeight="1" x14ac:dyDescent="0.15">
      <c r="A774" s="15"/>
    </row>
    <row r="775" spans="1:1" ht="15" customHeight="1" x14ac:dyDescent="0.15">
      <c r="A775" s="15"/>
    </row>
    <row r="776" spans="1:1" ht="15" customHeight="1" x14ac:dyDescent="0.15">
      <c r="A776" s="15"/>
    </row>
    <row r="777" spans="1:1" ht="15" customHeight="1" x14ac:dyDescent="0.15">
      <c r="A777" s="15"/>
    </row>
    <row r="778" spans="1:1" ht="15" customHeight="1" x14ac:dyDescent="0.15">
      <c r="A778" s="15"/>
    </row>
    <row r="779" spans="1:1" ht="15" customHeight="1" x14ac:dyDescent="0.15">
      <c r="A779" s="15"/>
    </row>
    <row r="780" spans="1:1" ht="15" customHeight="1" x14ac:dyDescent="0.15">
      <c r="A780" s="15"/>
    </row>
    <row r="781" spans="1:1" ht="15" customHeight="1" x14ac:dyDescent="0.15">
      <c r="A781" s="15"/>
    </row>
    <row r="782" spans="1:1" ht="15" customHeight="1" x14ac:dyDescent="0.15">
      <c r="A782" s="15"/>
    </row>
    <row r="783" spans="1:1" ht="15" customHeight="1" x14ac:dyDescent="0.15">
      <c r="A783" s="15"/>
    </row>
    <row r="784" spans="1:1" ht="15" customHeight="1" x14ac:dyDescent="0.15">
      <c r="A784" s="15"/>
    </row>
    <row r="785" spans="1:1" ht="15" customHeight="1" x14ac:dyDescent="0.15">
      <c r="A785" s="15"/>
    </row>
    <row r="786" spans="1:1" ht="15" customHeight="1" x14ac:dyDescent="0.15">
      <c r="A786" s="15"/>
    </row>
    <row r="787" spans="1:1" ht="15" customHeight="1" x14ac:dyDescent="0.15">
      <c r="A787" s="15"/>
    </row>
    <row r="788" spans="1:1" ht="15" customHeight="1" x14ac:dyDescent="0.15">
      <c r="A788" s="15"/>
    </row>
    <row r="789" spans="1:1" ht="15" customHeight="1" x14ac:dyDescent="0.15">
      <c r="A789" s="15"/>
    </row>
    <row r="790" spans="1:1" ht="15" customHeight="1" x14ac:dyDescent="0.15">
      <c r="A790" s="15"/>
    </row>
    <row r="791" spans="1:1" ht="15" customHeight="1" x14ac:dyDescent="0.15">
      <c r="A791" s="15"/>
    </row>
    <row r="792" spans="1:1" ht="15" customHeight="1" x14ac:dyDescent="0.15">
      <c r="A792" s="15"/>
    </row>
    <row r="793" spans="1:1" ht="15" customHeight="1" x14ac:dyDescent="0.15">
      <c r="A793" s="15"/>
    </row>
    <row r="794" spans="1:1" ht="15" customHeight="1" x14ac:dyDescent="0.15">
      <c r="A794" s="15"/>
    </row>
    <row r="795" spans="1:1" ht="15" customHeight="1" x14ac:dyDescent="0.15">
      <c r="A795" s="15"/>
    </row>
    <row r="796" spans="1:1" ht="15" customHeight="1" x14ac:dyDescent="0.15">
      <c r="A796" s="15"/>
    </row>
    <row r="797" spans="1:1" ht="15" customHeight="1" x14ac:dyDescent="0.15">
      <c r="A797" s="15"/>
    </row>
    <row r="798" spans="1:1" ht="15" customHeight="1" x14ac:dyDescent="0.15">
      <c r="A798" s="15"/>
    </row>
    <row r="799" spans="1:1" ht="15" customHeight="1" x14ac:dyDescent="0.15">
      <c r="A799" s="15"/>
    </row>
    <row r="800" spans="1:1" ht="15" customHeight="1" x14ac:dyDescent="0.15">
      <c r="A800" s="15"/>
    </row>
    <row r="801" spans="1:1" ht="15" customHeight="1" x14ac:dyDescent="0.15">
      <c r="A801" s="15"/>
    </row>
    <row r="802" spans="1:1" ht="15" customHeight="1" x14ac:dyDescent="0.15">
      <c r="A802" s="15"/>
    </row>
    <row r="803" spans="1:1" ht="15" customHeight="1" x14ac:dyDescent="0.15">
      <c r="A803" s="15"/>
    </row>
    <row r="804" spans="1:1" ht="15" customHeight="1" x14ac:dyDescent="0.15">
      <c r="A804" s="15"/>
    </row>
    <row r="805" spans="1:1" ht="15" customHeight="1" x14ac:dyDescent="0.15">
      <c r="A805" s="15"/>
    </row>
    <row r="806" spans="1:1" ht="15" customHeight="1" x14ac:dyDescent="0.15">
      <c r="A806" s="15"/>
    </row>
    <row r="807" spans="1:1" ht="15" customHeight="1" x14ac:dyDescent="0.15">
      <c r="A807" s="15"/>
    </row>
    <row r="808" spans="1:1" ht="15" customHeight="1" x14ac:dyDescent="0.15">
      <c r="A808" s="15"/>
    </row>
    <row r="809" spans="1:1" ht="15" customHeight="1" x14ac:dyDescent="0.15">
      <c r="A809" s="15"/>
    </row>
    <row r="810" spans="1:1" ht="15" customHeight="1" x14ac:dyDescent="0.15">
      <c r="A810" s="15"/>
    </row>
    <row r="811" spans="1:1" ht="15" customHeight="1" x14ac:dyDescent="0.15">
      <c r="A811" s="15"/>
    </row>
    <row r="812" spans="1:1" ht="15" customHeight="1" x14ac:dyDescent="0.15">
      <c r="A812" s="15"/>
    </row>
    <row r="813" spans="1:1" ht="15" customHeight="1" x14ac:dyDescent="0.15">
      <c r="A813" s="15"/>
    </row>
    <row r="814" spans="1:1" ht="15" customHeight="1" x14ac:dyDescent="0.15">
      <c r="A814" s="15"/>
    </row>
    <row r="815" spans="1:1" ht="15" customHeight="1" x14ac:dyDescent="0.15">
      <c r="A815" s="15"/>
    </row>
    <row r="816" spans="1:1" ht="15" customHeight="1" x14ac:dyDescent="0.15">
      <c r="A816" s="15"/>
    </row>
    <row r="817" spans="1:1" ht="15" customHeight="1" x14ac:dyDescent="0.15">
      <c r="A817" s="15"/>
    </row>
    <row r="818" spans="1:1" ht="15" customHeight="1" x14ac:dyDescent="0.15">
      <c r="A818" s="15"/>
    </row>
    <row r="819" spans="1:1" ht="15" customHeight="1" x14ac:dyDescent="0.15">
      <c r="A819" s="15"/>
    </row>
    <row r="820" spans="1:1" ht="15" customHeight="1" x14ac:dyDescent="0.15">
      <c r="A820" s="15"/>
    </row>
    <row r="821" spans="1:1" ht="15" customHeight="1" x14ac:dyDescent="0.15">
      <c r="A821" s="15"/>
    </row>
    <row r="822" spans="1:1" ht="15" customHeight="1" x14ac:dyDescent="0.15">
      <c r="A822" s="15"/>
    </row>
    <row r="823" spans="1:1" ht="15" customHeight="1" x14ac:dyDescent="0.15">
      <c r="A823" s="15"/>
    </row>
    <row r="824" spans="1:1" ht="15" customHeight="1" x14ac:dyDescent="0.15">
      <c r="A824" s="15"/>
    </row>
    <row r="825" spans="1:1" ht="15" customHeight="1" x14ac:dyDescent="0.15">
      <c r="A825" s="15"/>
    </row>
    <row r="826" spans="1:1" ht="15" customHeight="1" x14ac:dyDescent="0.15">
      <c r="A826" s="15"/>
    </row>
    <row r="827" spans="1:1" ht="15" customHeight="1" x14ac:dyDescent="0.15">
      <c r="A827" s="15"/>
    </row>
    <row r="828" spans="1:1" ht="15" customHeight="1" x14ac:dyDescent="0.15">
      <c r="A828" s="15"/>
    </row>
    <row r="829" spans="1:1" ht="15" customHeight="1" x14ac:dyDescent="0.15">
      <c r="A829" s="15"/>
    </row>
    <row r="830" spans="1:1" ht="15" customHeight="1" x14ac:dyDescent="0.15">
      <c r="A830" s="15"/>
    </row>
    <row r="831" spans="1:1" ht="15" customHeight="1" x14ac:dyDescent="0.15">
      <c r="A831" s="15"/>
    </row>
    <row r="832" spans="1:1" ht="15" customHeight="1" x14ac:dyDescent="0.15">
      <c r="A832" s="15"/>
    </row>
    <row r="833" spans="1:1" ht="15" customHeight="1" x14ac:dyDescent="0.15">
      <c r="A833" s="15"/>
    </row>
    <row r="834" spans="1:1" ht="15" customHeight="1" x14ac:dyDescent="0.15">
      <c r="A834" s="15"/>
    </row>
    <row r="835" spans="1:1" ht="15" customHeight="1" x14ac:dyDescent="0.15">
      <c r="A835" s="15"/>
    </row>
    <row r="836" spans="1:1" ht="15" customHeight="1" x14ac:dyDescent="0.15">
      <c r="A836" s="15"/>
    </row>
    <row r="837" spans="1:1" ht="15" customHeight="1" x14ac:dyDescent="0.15">
      <c r="A837" s="15"/>
    </row>
    <row r="838" spans="1:1" ht="15" customHeight="1" x14ac:dyDescent="0.15">
      <c r="A838" s="15"/>
    </row>
    <row r="839" spans="1:1" ht="15" customHeight="1" x14ac:dyDescent="0.15">
      <c r="A839" s="15"/>
    </row>
    <row r="840" spans="1:1" ht="15" customHeight="1" x14ac:dyDescent="0.15">
      <c r="A840" s="15"/>
    </row>
    <row r="841" spans="1:1" ht="15" customHeight="1" x14ac:dyDescent="0.15">
      <c r="A841" s="15"/>
    </row>
    <row r="842" spans="1:1" ht="15" customHeight="1" x14ac:dyDescent="0.15">
      <c r="A842" s="15"/>
    </row>
    <row r="843" spans="1:1" ht="15" customHeight="1" x14ac:dyDescent="0.15">
      <c r="A843" s="15"/>
    </row>
    <row r="844" spans="1:1" ht="15" customHeight="1" x14ac:dyDescent="0.15">
      <c r="A844" s="15"/>
    </row>
    <row r="845" spans="1:1" ht="15" customHeight="1" x14ac:dyDescent="0.15">
      <c r="A845" s="15"/>
    </row>
    <row r="846" spans="1:1" ht="15" customHeight="1" x14ac:dyDescent="0.15">
      <c r="A846" s="15"/>
    </row>
    <row r="847" spans="1:1" ht="15" customHeight="1" x14ac:dyDescent="0.15">
      <c r="A847" s="15"/>
    </row>
    <row r="848" spans="1:1" ht="15" customHeight="1" x14ac:dyDescent="0.15">
      <c r="A848" s="15"/>
    </row>
    <row r="849" spans="1:1" ht="15" customHeight="1" x14ac:dyDescent="0.15">
      <c r="A849" s="15"/>
    </row>
    <row r="850" spans="1:1" ht="15" customHeight="1" x14ac:dyDescent="0.15">
      <c r="A850" s="15"/>
    </row>
    <row r="851" spans="1:1" ht="15" customHeight="1" x14ac:dyDescent="0.15">
      <c r="A851" s="15"/>
    </row>
    <row r="852" spans="1:1" ht="15" customHeight="1" x14ac:dyDescent="0.15">
      <c r="A852" s="15"/>
    </row>
    <row r="853" spans="1:1" ht="15" customHeight="1" x14ac:dyDescent="0.15">
      <c r="A853" s="15"/>
    </row>
    <row r="854" spans="1:1" ht="15" customHeight="1" x14ac:dyDescent="0.15">
      <c r="A854" s="15"/>
    </row>
    <row r="855" spans="1:1" ht="15" customHeight="1" x14ac:dyDescent="0.15">
      <c r="A855" s="15"/>
    </row>
    <row r="856" spans="1:1" ht="15" customHeight="1" x14ac:dyDescent="0.15">
      <c r="A856" s="15"/>
    </row>
    <row r="857" spans="1:1" ht="15" customHeight="1" x14ac:dyDescent="0.15">
      <c r="A857" s="15"/>
    </row>
    <row r="858" spans="1:1" ht="15" customHeight="1" x14ac:dyDescent="0.15">
      <c r="A858" s="15"/>
    </row>
    <row r="859" spans="1:1" ht="15" customHeight="1" x14ac:dyDescent="0.15">
      <c r="A859" s="15"/>
    </row>
    <row r="860" spans="1:1" ht="15" customHeight="1" x14ac:dyDescent="0.15">
      <c r="A860" s="15"/>
    </row>
    <row r="861" spans="1:1" ht="15" customHeight="1" x14ac:dyDescent="0.15">
      <c r="A861" s="15"/>
    </row>
    <row r="862" spans="1:1" ht="15" customHeight="1" x14ac:dyDescent="0.15">
      <c r="A862" s="15"/>
    </row>
    <row r="863" spans="1:1" ht="15" customHeight="1" x14ac:dyDescent="0.15">
      <c r="A863" s="15"/>
    </row>
    <row r="864" spans="1:1" ht="15" customHeight="1" x14ac:dyDescent="0.15">
      <c r="A864" s="15"/>
    </row>
    <row r="865" spans="1:1" ht="15" customHeight="1" x14ac:dyDescent="0.15">
      <c r="A865" s="15"/>
    </row>
    <row r="866" spans="1:1" ht="15" customHeight="1" x14ac:dyDescent="0.15">
      <c r="A866" s="15"/>
    </row>
    <row r="867" spans="1:1" ht="15" customHeight="1" x14ac:dyDescent="0.15">
      <c r="A867" s="15"/>
    </row>
    <row r="868" spans="1:1" ht="15" customHeight="1" x14ac:dyDescent="0.15">
      <c r="A868" s="15"/>
    </row>
    <row r="869" spans="1:1" ht="15" customHeight="1" x14ac:dyDescent="0.15">
      <c r="A869" s="15"/>
    </row>
    <row r="870" spans="1:1" ht="15" customHeight="1" x14ac:dyDescent="0.15">
      <c r="A870" s="15"/>
    </row>
    <row r="871" spans="1:1" ht="15" customHeight="1" x14ac:dyDescent="0.15">
      <c r="A871" s="15"/>
    </row>
    <row r="872" spans="1:1" ht="15" customHeight="1" x14ac:dyDescent="0.15">
      <c r="A872" s="15"/>
    </row>
    <row r="873" spans="1:1" ht="15" customHeight="1" x14ac:dyDescent="0.15">
      <c r="A873" s="15"/>
    </row>
    <row r="874" spans="1:1" ht="15" customHeight="1" x14ac:dyDescent="0.15">
      <c r="A874" s="15"/>
    </row>
    <row r="875" spans="1:1" ht="15" customHeight="1" x14ac:dyDescent="0.15">
      <c r="A875" s="15"/>
    </row>
    <row r="876" spans="1:1" ht="15" customHeight="1" x14ac:dyDescent="0.15">
      <c r="A876" s="15"/>
    </row>
    <row r="877" spans="1:1" ht="15" customHeight="1" x14ac:dyDescent="0.15">
      <c r="A877" s="15"/>
    </row>
    <row r="878" spans="1:1" ht="15" customHeight="1" x14ac:dyDescent="0.15">
      <c r="A878" s="15"/>
    </row>
    <row r="879" spans="1:1" ht="15" customHeight="1" x14ac:dyDescent="0.15">
      <c r="A879" s="15"/>
    </row>
    <row r="880" spans="1:1" ht="15" customHeight="1" x14ac:dyDescent="0.15">
      <c r="A880" s="15"/>
    </row>
    <row r="881" spans="1:1" ht="15" customHeight="1" x14ac:dyDescent="0.15">
      <c r="A881" s="15"/>
    </row>
    <row r="882" spans="1:1" ht="15" customHeight="1" x14ac:dyDescent="0.15">
      <c r="A882" s="15"/>
    </row>
    <row r="883" spans="1:1" ht="15" customHeight="1" x14ac:dyDescent="0.15">
      <c r="A883" s="15"/>
    </row>
    <row r="884" spans="1:1" ht="15" customHeight="1" x14ac:dyDescent="0.15">
      <c r="A884" s="15"/>
    </row>
    <row r="885" spans="1:1" ht="15" customHeight="1" x14ac:dyDescent="0.15">
      <c r="A885" s="15"/>
    </row>
    <row r="886" spans="1:1" ht="15" customHeight="1" x14ac:dyDescent="0.15">
      <c r="A886" s="15"/>
    </row>
    <row r="887" spans="1:1" ht="15" customHeight="1" x14ac:dyDescent="0.15">
      <c r="A887" s="15"/>
    </row>
    <row r="888" spans="1:1" ht="15" customHeight="1" x14ac:dyDescent="0.15">
      <c r="A888" s="15"/>
    </row>
    <row r="889" spans="1:1" ht="15" customHeight="1" x14ac:dyDescent="0.15">
      <c r="A889" s="15"/>
    </row>
    <row r="890" spans="1:1" ht="15" customHeight="1" x14ac:dyDescent="0.15">
      <c r="A890" s="15"/>
    </row>
    <row r="891" spans="1:1" ht="15" customHeight="1" x14ac:dyDescent="0.15">
      <c r="A891" s="15"/>
    </row>
    <row r="892" spans="1:1" ht="15" customHeight="1" x14ac:dyDescent="0.15">
      <c r="A892" s="15"/>
    </row>
    <row r="893" spans="1:1" ht="15" customHeight="1" x14ac:dyDescent="0.15">
      <c r="A893" s="15"/>
    </row>
    <row r="894" spans="1:1" ht="15" customHeight="1" x14ac:dyDescent="0.15">
      <c r="A894" s="15"/>
    </row>
    <row r="895" spans="1:1" ht="15" customHeight="1" x14ac:dyDescent="0.15">
      <c r="A895" s="15"/>
    </row>
    <row r="896" spans="1:1" ht="15" customHeight="1" x14ac:dyDescent="0.15">
      <c r="A896" s="15"/>
    </row>
    <row r="897" spans="1:1" ht="15" customHeight="1" x14ac:dyDescent="0.15">
      <c r="A897" s="15"/>
    </row>
    <row r="898" spans="1:1" ht="15" customHeight="1" x14ac:dyDescent="0.15">
      <c r="A898" s="15"/>
    </row>
    <row r="899" spans="1:1" ht="15" customHeight="1" x14ac:dyDescent="0.15">
      <c r="A899" s="15"/>
    </row>
    <row r="900" spans="1:1" ht="15" customHeight="1" x14ac:dyDescent="0.15">
      <c r="A900" s="15"/>
    </row>
    <row r="901" spans="1:1" ht="15" customHeight="1" x14ac:dyDescent="0.15">
      <c r="A901" s="15"/>
    </row>
    <row r="902" spans="1:1" ht="15" customHeight="1" x14ac:dyDescent="0.15">
      <c r="A902" s="15"/>
    </row>
    <row r="903" spans="1:1" ht="15" customHeight="1" x14ac:dyDescent="0.15">
      <c r="A903" s="15"/>
    </row>
    <row r="904" spans="1:1" ht="15" customHeight="1" x14ac:dyDescent="0.15">
      <c r="A904" s="15"/>
    </row>
    <row r="905" spans="1:1" ht="15" customHeight="1" x14ac:dyDescent="0.15">
      <c r="A905" s="15"/>
    </row>
    <row r="906" spans="1:1" ht="15" customHeight="1" x14ac:dyDescent="0.15">
      <c r="A906" s="15"/>
    </row>
    <row r="907" spans="1:1" ht="15" customHeight="1" x14ac:dyDescent="0.15">
      <c r="A907" s="15"/>
    </row>
    <row r="908" spans="1:1" ht="15" customHeight="1" x14ac:dyDescent="0.15">
      <c r="A908" s="15"/>
    </row>
    <row r="909" spans="1:1" ht="15" customHeight="1" x14ac:dyDescent="0.15">
      <c r="A909" s="15"/>
    </row>
    <row r="910" spans="1:1" ht="15" customHeight="1" x14ac:dyDescent="0.15">
      <c r="A910" s="15"/>
    </row>
    <row r="911" spans="1:1" ht="15" customHeight="1" x14ac:dyDescent="0.15">
      <c r="A911" s="15"/>
    </row>
    <row r="912" spans="1:1" ht="15" customHeight="1" x14ac:dyDescent="0.15">
      <c r="A912" s="15"/>
    </row>
    <row r="913" spans="1:1" ht="15" customHeight="1" x14ac:dyDescent="0.15">
      <c r="A913" s="15"/>
    </row>
    <row r="914" spans="1:1" ht="15" customHeight="1" x14ac:dyDescent="0.15">
      <c r="A914" s="15"/>
    </row>
    <row r="915" spans="1:1" ht="15" customHeight="1" x14ac:dyDescent="0.15">
      <c r="A915" s="15"/>
    </row>
    <row r="916" spans="1:1" ht="15" customHeight="1" x14ac:dyDescent="0.15">
      <c r="A916" s="15"/>
    </row>
    <row r="917" spans="1:1" ht="15" customHeight="1" x14ac:dyDescent="0.15">
      <c r="A917" s="15"/>
    </row>
    <row r="918" spans="1:1" ht="15" customHeight="1" x14ac:dyDescent="0.15">
      <c r="A918" s="15"/>
    </row>
    <row r="919" spans="1:1" ht="15" customHeight="1" x14ac:dyDescent="0.15">
      <c r="A919" s="15"/>
    </row>
    <row r="920" spans="1:1" ht="15" customHeight="1" x14ac:dyDescent="0.15">
      <c r="A920" s="15"/>
    </row>
    <row r="921" spans="1:1" ht="15" customHeight="1" x14ac:dyDescent="0.15">
      <c r="A921" s="15"/>
    </row>
    <row r="922" spans="1:1" ht="15" customHeight="1" x14ac:dyDescent="0.15">
      <c r="A922" s="15"/>
    </row>
    <row r="923" spans="1:1" ht="15" customHeight="1" x14ac:dyDescent="0.15">
      <c r="A923" s="15"/>
    </row>
    <row r="924" spans="1:1" ht="15" customHeight="1" x14ac:dyDescent="0.15">
      <c r="A924" s="15"/>
    </row>
    <row r="925" spans="1:1" ht="15" customHeight="1" x14ac:dyDescent="0.15">
      <c r="A925" s="15"/>
    </row>
    <row r="926" spans="1:1" ht="15" customHeight="1" x14ac:dyDescent="0.15">
      <c r="A926" s="15"/>
    </row>
    <row r="927" spans="1:1" ht="15" customHeight="1" x14ac:dyDescent="0.15">
      <c r="A927" s="15"/>
    </row>
    <row r="928" spans="1:1" ht="15" customHeight="1" x14ac:dyDescent="0.15">
      <c r="A928" s="15"/>
    </row>
    <row r="929" spans="1:1" ht="15" customHeight="1" x14ac:dyDescent="0.15">
      <c r="A929" s="15"/>
    </row>
    <row r="930" spans="1:1" ht="15" customHeight="1" x14ac:dyDescent="0.15">
      <c r="A930" s="15"/>
    </row>
    <row r="931" spans="1:1" ht="15" customHeight="1" x14ac:dyDescent="0.15">
      <c r="A931" s="15"/>
    </row>
    <row r="932" spans="1:1" ht="15" customHeight="1" x14ac:dyDescent="0.15">
      <c r="A932" s="15"/>
    </row>
    <row r="933" spans="1:1" ht="15" customHeight="1" x14ac:dyDescent="0.15">
      <c r="A933" s="15"/>
    </row>
    <row r="934" spans="1:1" ht="15" customHeight="1" x14ac:dyDescent="0.15">
      <c r="A934" s="15"/>
    </row>
    <row r="935" spans="1:1" ht="15" customHeight="1" x14ac:dyDescent="0.15">
      <c r="A935" s="15"/>
    </row>
    <row r="936" spans="1:1" ht="15" customHeight="1" x14ac:dyDescent="0.15">
      <c r="A936" s="15"/>
    </row>
    <row r="937" spans="1:1" ht="15" customHeight="1" x14ac:dyDescent="0.15">
      <c r="A937" s="15"/>
    </row>
    <row r="938" spans="1:1" ht="15" customHeight="1" x14ac:dyDescent="0.15">
      <c r="A938" s="15"/>
    </row>
    <row r="939" spans="1:1" ht="15" customHeight="1" x14ac:dyDescent="0.15">
      <c r="A939" s="15"/>
    </row>
    <row r="940" spans="1:1" ht="15" customHeight="1" x14ac:dyDescent="0.15">
      <c r="A940" s="15"/>
    </row>
    <row r="941" spans="1:1" ht="15" customHeight="1" x14ac:dyDescent="0.15">
      <c r="A941" s="15"/>
    </row>
    <row r="942" spans="1:1" ht="15" customHeight="1" x14ac:dyDescent="0.15">
      <c r="A942" s="15"/>
    </row>
    <row r="943" spans="1:1" ht="15" customHeight="1" x14ac:dyDescent="0.15">
      <c r="A943" s="15"/>
    </row>
    <row r="944" spans="1:1" ht="15" customHeight="1" x14ac:dyDescent="0.15">
      <c r="A944" s="15"/>
    </row>
    <row r="945" spans="1:1" ht="15" customHeight="1" x14ac:dyDescent="0.15">
      <c r="A945" s="15"/>
    </row>
    <row r="946" spans="1:1" ht="15" customHeight="1" x14ac:dyDescent="0.15">
      <c r="A946" s="15"/>
    </row>
    <row r="947" spans="1:1" ht="15" customHeight="1" x14ac:dyDescent="0.15">
      <c r="A947" s="15"/>
    </row>
    <row r="948" spans="1:1" ht="15" customHeight="1" x14ac:dyDescent="0.15">
      <c r="A948" s="15"/>
    </row>
    <row r="949" spans="1:1" ht="15" customHeight="1" x14ac:dyDescent="0.15">
      <c r="A949" s="15"/>
    </row>
    <row r="950" spans="1:1" ht="15" customHeight="1" x14ac:dyDescent="0.15">
      <c r="A950" s="15"/>
    </row>
    <row r="951" spans="1:1" ht="15" customHeight="1" x14ac:dyDescent="0.15">
      <c r="A951" s="15"/>
    </row>
    <row r="952" spans="1:1" ht="15" customHeight="1" x14ac:dyDescent="0.15">
      <c r="A952" s="15"/>
    </row>
    <row r="953" spans="1:1" ht="15" customHeight="1" x14ac:dyDescent="0.15">
      <c r="A953" s="15"/>
    </row>
    <row r="954" spans="1:1" ht="15" customHeight="1" x14ac:dyDescent="0.15">
      <c r="A954" s="15"/>
    </row>
    <row r="955" spans="1:1" ht="15" customHeight="1" x14ac:dyDescent="0.15">
      <c r="A955" s="15"/>
    </row>
    <row r="956" spans="1:1" ht="15" customHeight="1" x14ac:dyDescent="0.15">
      <c r="A956" s="15"/>
    </row>
    <row r="957" spans="1:1" ht="15" customHeight="1" x14ac:dyDescent="0.15">
      <c r="A957" s="15"/>
    </row>
    <row r="958" spans="1:1" ht="15" customHeight="1" x14ac:dyDescent="0.15">
      <c r="A958" s="15"/>
    </row>
    <row r="959" spans="1:1" ht="15" customHeight="1" x14ac:dyDescent="0.15">
      <c r="A959" s="15"/>
    </row>
    <row r="960" spans="1:1" ht="15" customHeight="1" x14ac:dyDescent="0.15">
      <c r="A960" s="15"/>
    </row>
    <row r="961" spans="1:1" ht="15" customHeight="1" x14ac:dyDescent="0.15">
      <c r="A961" s="15"/>
    </row>
    <row r="962" spans="1:1" ht="15" customHeight="1" x14ac:dyDescent="0.15">
      <c r="A962" s="15"/>
    </row>
    <row r="963" spans="1:1" ht="15" customHeight="1" x14ac:dyDescent="0.15">
      <c r="A963" s="15"/>
    </row>
    <row r="964" spans="1:1" ht="15" customHeight="1" x14ac:dyDescent="0.15">
      <c r="A964" s="15"/>
    </row>
    <row r="965" spans="1:1" ht="15" customHeight="1" x14ac:dyDescent="0.15">
      <c r="A965" s="15"/>
    </row>
    <row r="966" spans="1:1" ht="15" customHeight="1" x14ac:dyDescent="0.15">
      <c r="A966" s="15"/>
    </row>
    <row r="967" spans="1:1" ht="15" customHeight="1" x14ac:dyDescent="0.15">
      <c r="A967" s="15"/>
    </row>
    <row r="968" spans="1:1" ht="15" customHeight="1" x14ac:dyDescent="0.15">
      <c r="A968" s="15"/>
    </row>
    <row r="969" spans="1:1" ht="15" customHeight="1" x14ac:dyDescent="0.15">
      <c r="A969" s="15"/>
    </row>
    <row r="970" spans="1:1" ht="15" customHeight="1" x14ac:dyDescent="0.15">
      <c r="A970" s="15"/>
    </row>
    <row r="971" spans="1:1" ht="15" customHeight="1" x14ac:dyDescent="0.15">
      <c r="A971" s="15"/>
    </row>
    <row r="972" spans="1:1" ht="15" customHeight="1" x14ac:dyDescent="0.15">
      <c r="A972" s="15"/>
    </row>
    <row r="973" spans="1:1" ht="15" customHeight="1" x14ac:dyDescent="0.15">
      <c r="A973" s="15"/>
    </row>
    <row r="974" spans="1:1" ht="15" customHeight="1" x14ac:dyDescent="0.15">
      <c r="A974" s="15"/>
    </row>
    <row r="975" spans="1:1" ht="15" customHeight="1" x14ac:dyDescent="0.15">
      <c r="A975" s="15"/>
    </row>
    <row r="976" spans="1:1" ht="15" customHeight="1" x14ac:dyDescent="0.15">
      <c r="A976" s="15"/>
    </row>
    <row r="977" spans="1:1" ht="15" customHeight="1" x14ac:dyDescent="0.15">
      <c r="A977" s="15"/>
    </row>
    <row r="978" spans="1:1" ht="15" customHeight="1" x14ac:dyDescent="0.15">
      <c r="A978" s="15"/>
    </row>
    <row r="979" spans="1:1" ht="15" customHeight="1" x14ac:dyDescent="0.15">
      <c r="A979" s="15"/>
    </row>
    <row r="980" spans="1:1" ht="15" customHeight="1" x14ac:dyDescent="0.15">
      <c r="A980" s="15"/>
    </row>
    <row r="981" spans="1:1" ht="15" customHeight="1" x14ac:dyDescent="0.15">
      <c r="A981" s="15"/>
    </row>
    <row r="982" spans="1:1" ht="15" customHeight="1" x14ac:dyDescent="0.15">
      <c r="A982" s="15"/>
    </row>
    <row r="983" spans="1:1" ht="15" customHeight="1" x14ac:dyDescent="0.15">
      <c r="A983" s="15"/>
    </row>
    <row r="984" spans="1:1" ht="15" customHeight="1" x14ac:dyDescent="0.15">
      <c r="A984" s="15"/>
    </row>
    <row r="985" spans="1:1" ht="15" customHeight="1" x14ac:dyDescent="0.15">
      <c r="A985" s="15"/>
    </row>
    <row r="986" spans="1:1" ht="15" customHeight="1" x14ac:dyDescent="0.15">
      <c r="A986" s="15"/>
    </row>
    <row r="987" spans="1:1" ht="15" customHeight="1" x14ac:dyDescent="0.15">
      <c r="A987" s="15"/>
    </row>
    <row r="988" spans="1:1" ht="15" customHeight="1" x14ac:dyDescent="0.15">
      <c r="A988" s="15"/>
    </row>
    <row r="989" spans="1:1" ht="15" customHeight="1" x14ac:dyDescent="0.15">
      <c r="A989" s="15"/>
    </row>
    <row r="990" spans="1:1" ht="15" customHeight="1" x14ac:dyDescent="0.15">
      <c r="A990" s="15"/>
    </row>
    <row r="991" spans="1:1" ht="15" customHeight="1" x14ac:dyDescent="0.15">
      <c r="A991" s="15"/>
    </row>
    <row r="992" spans="1:1" ht="15" customHeight="1" x14ac:dyDescent="0.15">
      <c r="A992" s="15"/>
    </row>
    <row r="993" spans="1:1" ht="15" customHeight="1" x14ac:dyDescent="0.15">
      <c r="A993" s="15"/>
    </row>
    <row r="994" spans="1:1" ht="15" customHeight="1" x14ac:dyDescent="0.15">
      <c r="A994" s="15"/>
    </row>
    <row r="995" spans="1:1" ht="15" customHeight="1" x14ac:dyDescent="0.15">
      <c r="A995" s="15"/>
    </row>
    <row r="996" spans="1:1" ht="15" customHeight="1" x14ac:dyDescent="0.15">
      <c r="A996" s="15"/>
    </row>
    <row r="997" spans="1:1" ht="15" customHeight="1" x14ac:dyDescent="0.15">
      <c r="A997" s="15"/>
    </row>
    <row r="998" spans="1:1" ht="15" customHeight="1" x14ac:dyDescent="0.15">
      <c r="A998" s="15"/>
    </row>
    <row r="999" spans="1:1" ht="15" customHeight="1" x14ac:dyDescent="0.15">
      <c r="A999" s="1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G24"/>
  <sheetViews>
    <sheetView workbookViewId="0">
      <pane ySplit="1" topLeftCell="A2" activePane="bottomLeft" state="frozen"/>
      <selection pane="bottomLeft" activeCell="B3" sqref="B3"/>
    </sheetView>
  </sheetViews>
  <sheetFormatPr baseColWidth="10" defaultColWidth="12.6640625" defaultRowHeight="15" customHeight="1" x14ac:dyDescent="0.15"/>
  <cols>
    <col min="1" max="1" width="21.6640625" customWidth="1"/>
    <col min="2" max="2" width="14.6640625" customWidth="1"/>
    <col min="3" max="3" width="14.1640625" customWidth="1"/>
    <col min="4" max="4" width="13.83203125" customWidth="1"/>
    <col min="6" max="6" width="15.33203125" customWidth="1"/>
    <col min="7" max="7" width="37.6640625" customWidth="1"/>
  </cols>
  <sheetData>
    <row r="1" spans="1:7" ht="15" customHeight="1" x14ac:dyDescent="0.15">
      <c r="A1" s="50" t="s">
        <v>680</v>
      </c>
      <c r="B1" s="43" t="s">
        <v>677</v>
      </c>
      <c r="C1" s="43" t="s">
        <v>676</v>
      </c>
      <c r="D1" s="43" t="s">
        <v>678</v>
      </c>
      <c r="E1" s="43" t="s">
        <v>675</v>
      </c>
      <c r="F1" s="43" t="s">
        <v>681</v>
      </c>
      <c r="G1" s="44" t="s">
        <v>682</v>
      </c>
    </row>
    <row r="2" spans="1:7" ht="15" customHeight="1" x14ac:dyDescent="0.15">
      <c r="A2" s="51" t="s">
        <v>19</v>
      </c>
      <c r="B2" s="28">
        <v>11</v>
      </c>
      <c r="C2" s="52">
        <v>10</v>
      </c>
      <c r="D2" s="53">
        <v>6</v>
      </c>
      <c r="E2" s="54">
        <v>4</v>
      </c>
      <c r="F2" s="25">
        <v>3</v>
      </c>
      <c r="G2" s="45">
        <v>14</v>
      </c>
    </row>
    <row r="3" spans="1:7" ht="15" customHeight="1" x14ac:dyDescent="0.15">
      <c r="A3" s="55" t="s">
        <v>63</v>
      </c>
      <c r="B3" s="53">
        <v>6</v>
      </c>
      <c r="C3" s="54">
        <v>4</v>
      </c>
      <c r="D3" s="39">
        <v>0</v>
      </c>
      <c r="E3" s="56">
        <v>2</v>
      </c>
      <c r="F3" s="56">
        <v>2</v>
      </c>
      <c r="G3" s="46">
        <v>7</v>
      </c>
    </row>
    <row r="4" spans="1:7" ht="15" customHeight="1" x14ac:dyDescent="0.15">
      <c r="A4" s="51" t="s">
        <v>51</v>
      </c>
      <c r="B4" s="53">
        <v>6</v>
      </c>
      <c r="C4" s="57">
        <v>5</v>
      </c>
      <c r="D4" s="39">
        <v>0</v>
      </c>
      <c r="E4" s="57">
        <v>5</v>
      </c>
      <c r="F4" s="25">
        <v>3</v>
      </c>
      <c r="G4" s="45">
        <v>7</v>
      </c>
    </row>
    <row r="5" spans="1:7" ht="15" customHeight="1" x14ac:dyDescent="0.15">
      <c r="A5" s="55" t="s">
        <v>179</v>
      </c>
      <c r="B5" s="54">
        <v>4</v>
      </c>
      <c r="C5" s="56">
        <v>2</v>
      </c>
      <c r="D5" s="39">
        <v>0</v>
      </c>
      <c r="E5" s="34">
        <v>1</v>
      </c>
      <c r="F5" s="25">
        <v>3</v>
      </c>
      <c r="G5" s="46">
        <v>5</v>
      </c>
    </row>
    <row r="6" spans="1:7" ht="15" customHeight="1" x14ac:dyDescent="0.15">
      <c r="A6" s="51" t="s">
        <v>33</v>
      </c>
      <c r="B6" s="54">
        <v>4</v>
      </c>
      <c r="C6" s="25">
        <v>3</v>
      </c>
      <c r="D6" s="39">
        <v>0</v>
      </c>
      <c r="E6" s="39">
        <v>0</v>
      </c>
      <c r="F6" s="39">
        <v>0</v>
      </c>
      <c r="G6" s="45">
        <v>4</v>
      </c>
    </row>
    <row r="7" spans="1:7" ht="15" customHeight="1" x14ac:dyDescent="0.15">
      <c r="A7" s="55" t="s">
        <v>25</v>
      </c>
      <c r="B7" s="54">
        <v>4</v>
      </c>
      <c r="C7" s="25">
        <v>3</v>
      </c>
      <c r="D7" s="56">
        <v>2</v>
      </c>
      <c r="E7" s="39">
        <v>0</v>
      </c>
      <c r="F7" s="34">
        <v>1</v>
      </c>
      <c r="G7" s="46">
        <v>4</v>
      </c>
    </row>
    <row r="8" spans="1:7" ht="15" customHeight="1" x14ac:dyDescent="0.15">
      <c r="A8" s="51" t="s">
        <v>201</v>
      </c>
      <c r="B8" s="25">
        <v>3</v>
      </c>
      <c r="C8" s="54">
        <v>4</v>
      </c>
      <c r="D8" s="39">
        <v>0</v>
      </c>
      <c r="E8" s="34">
        <v>1</v>
      </c>
      <c r="F8" s="39">
        <v>0</v>
      </c>
      <c r="G8" s="45">
        <v>4</v>
      </c>
    </row>
    <row r="9" spans="1:7" ht="15" customHeight="1" x14ac:dyDescent="0.15">
      <c r="A9" s="55" t="s">
        <v>73</v>
      </c>
      <c r="B9" s="25">
        <v>3</v>
      </c>
      <c r="C9" s="56">
        <v>2</v>
      </c>
      <c r="D9" s="34">
        <v>1</v>
      </c>
      <c r="E9" s="34">
        <v>1</v>
      </c>
      <c r="F9" s="34">
        <v>1</v>
      </c>
      <c r="G9" s="46">
        <v>3</v>
      </c>
    </row>
    <row r="10" spans="1:7" ht="15" customHeight="1" x14ac:dyDescent="0.15">
      <c r="A10" s="51" t="s">
        <v>166</v>
      </c>
      <c r="B10" s="25">
        <v>3</v>
      </c>
      <c r="C10" s="34">
        <v>1</v>
      </c>
      <c r="D10" s="39">
        <v>0</v>
      </c>
      <c r="E10" s="39">
        <v>0</v>
      </c>
      <c r="F10" s="39">
        <v>0</v>
      </c>
      <c r="G10" s="45">
        <v>3</v>
      </c>
    </row>
    <row r="11" spans="1:7" ht="15" customHeight="1" x14ac:dyDescent="0.15">
      <c r="A11" s="55" t="s">
        <v>24</v>
      </c>
      <c r="B11" s="34">
        <v>1</v>
      </c>
      <c r="C11" s="39">
        <v>0</v>
      </c>
      <c r="D11" s="34">
        <v>1</v>
      </c>
      <c r="E11" s="39">
        <v>0</v>
      </c>
      <c r="F11" s="39">
        <v>0</v>
      </c>
      <c r="G11" s="46">
        <v>2</v>
      </c>
    </row>
    <row r="12" spans="1:7" ht="15" customHeight="1" x14ac:dyDescent="0.15">
      <c r="A12" s="51" t="s">
        <v>58</v>
      </c>
      <c r="B12" s="56">
        <v>2</v>
      </c>
      <c r="C12" s="34">
        <v>1</v>
      </c>
      <c r="D12" s="39">
        <v>0</v>
      </c>
      <c r="E12" s="39">
        <v>0</v>
      </c>
      <c r="F12" s="34">
        <v>1</v>
      </c>
      <c r="G12" s="45">
        <v>2</v>
      </c>
    </row>
    <row r="13" spans="1:7" ht="15" customHeight="1" x14ac:dyDescent="0.15">
      <c r="A13" s="55" t="s">
        <v>161</v>
      </c>
      <c r="B13" s="56">
        <v>2</v>
      </c>
      <c r="C13" s="56">
        <v>2</v>
      </c>
      <c r="D13" s="39">
        <v>0</v>
      </c>
      <c r="E13" s="34">
        <v>1</v>
      </c>
      <c r="F13" s="34">
        <v>1</v>
      </c>
      <c r="G13" s="46">
        <v>2</v>
      </c>
    </row>
    <row r="14" spans="1:7" ht="15" customHeight="1" x14ac:dyDescent="0.15">
      <c r="A14" s="51" t="s">
        <v>124</v>
      </c>
      <c r="B14" s="34">
        <v>1</v>
      </c>
      <c r="C14" s="39">
        <v>0</v>
      </c>
      <c r="D14" s="39">
        <v>0</v>
      </c>
      <c r="E14" s="39">
        <v>0</v>
      </c>
      <c r="F14" s="39">
        <v>0</v>
      </c>
      <c r="G14" s="45">
        <v>1</v>
      </c>
    </row>
    <row r="15" spans="1:7" ht="15" customHeight="1" x14ac:dyDescent="0.15">
      <c r="A15" s="55" t="s">
        <v>68</v>
      </c>
      <c r="B15" s="34">
        <v>1</v>
      </c>
      <c r="C15" s="39">
        <v>0</v>
      </c>
      <c r="D15" s="39">
        <v>0</v>
      </c>
      <c r="E15" s="39">
        <v>0</v>
      </c>
      <c r="F15" s="39">
        <v>0</v>
      </c>
      <c r="G15" s="46">
        <v>1</v>
      </c>
    </row>
    <row r="16" spans="1:7" ht="15" customHeight="1" x14ac:dyDescent="0.15">
      <c r="A16" s="51" t="s">
        <v>312</v>
      </c>
      <c r="B16" s="34">
        <v>1</v>
      </c>
      <c r="C16" s="34">
        <v>1</v>
      </c>
      <c r="D16" s="39">
        <v>0</v>
      </c>
      <c r="E16" s="39">
        <v>0</v>
      </c>
      <c r="F16" s="39">
        <v>0</v>
      </c>
      <c r="G16" s="45">
        <v>1</v>
      </c>
    </row>
    <row r="17" spans="1:7" ht="15" customHeight="1" x14ac:dyDescent="0.15">
      <c r="A17" s="55" t="s">
        <v>610</v>
      </c>
      <c r="B17" s="34">
        <v>1</v>
      </c>
      <c r="C17" s="39">
        <v>0</v>
      </c>
      <c r="D17" s="34">
        <v>1</v>
      </c>
      <c r="E17" s="39">
        <v>0</v>
      </c>
      <c r="F17" s="39">
        <v>0</v>
      </c>
      <c r="G17" s="46">
        <v>1</v>
      </c>
    </row>
    <row r="18" spans="1:7" ht="15" customHeight="1" x14ac:dyDescent="0.15">
      <c r="A18" s="51" t="s">
        <v>589</v>
      </c>
      <c r="B18" s="39">
        <v>0</v>
      </c>
      <c r="C18" s="39">
        <v>0</v>
      </c>
      <c r="D18" s="39">
        <v>0</v>
      </c>
      <c r="E18" s="39">
        <v>0</v>
      </c>
      <c r="F18" s="39">
        <v>0</v>
      </c>
      <c r="G18" s="45">
        <v>1</v>
      </c>
    </row>
    <row r="19" spans="1:7" ht="15" customHeight="1" x14ac:dyDescent="0.15">
      <c r="A19" s="55" t="s">
        <v>210</v>
      </c>
      <c r="B19" s="34">
        <v>1</v>
      </c>
      <c r="C19" s="39">
        <v>0</v>
      </c>
      <c r="D19" s="39">
        <v>0</v>
      </c>
      <c r="E19" s="39">
        <v>0</v>
      </c>
      <c r="F19" s="39">
        <v>0</v>
      </c>
      <c r="G19" s="46">
        <v>1</v>
      </c>
    </row>
    <row r="20" spans="1:7" ht="15" customHeight="1" x14ac:dyDescent="0.15">
      <c r="A20" s="51" t="s">
        <v>57</v>
      </c>
      <c r="B20" s="39">
        <v>0</v>
      </c>
      <c r="C20" s="39">
        <v>0</v>
      </c>
      <c r="D20" s="39">
        <v>0</v>
      </c>
      <c r="E20" s="39">
        <v>0</v>
      </c>
      <c r="F20" s="39">
        <v>0</v>
      </c>
      <c r="G20" s="45">
        <v>1</v>
      </c>
    </row>
    <row r="21" spans="1:7" ht="15" customHeight="1" x14ac:dyDescent="0.15">
      <c r="A21" s="55" t="s">
        <v>238</v>
      </c>
      <c r="B21" s="34">
        <v>1</v>
      </c>
      <c r="C21" s="39">
        <v>0</v>
      </c>
      <c r="D21" s="39">
        <v>0</v>
      </c>
      <c r="E21" s="39">
        <v>0</v>
      </c>
      <c r="F21" s="39">
        <v>0</v>
      </c>
      <c r="G21" s="46">
        <v>1</v>
      </c>
    </row>
    <row r="22" spans="1:7" ht="15" customHeight="1" x14ac:dyDescent="0.15">
      <c r="A22" s="51" t="s">
        <v>244</v>
      </c>
      <c r="B22" s="34">
        <v>1</v>
      </c>
      <c r="C22" s="34">
        <v>1</v>
      </c>
      <c r="D22" s="39">
        <v>0</v>
      </c>
      <c r="E22" s="39">
        <v>0</v>
      </c>
      <c r="F22" s="39">
        <v>0</v>
      </c>
      <c r="G22" s="45">
        <v>1</v>
      </c>
    </row>
    <row r="23" spans="1:7" ht="15" customHeight="1" x14ac:dyDescent="0.15">
      <c r="A23" s="55" t="s">
        <v>332</v>
      </c>
      <c r="B23" s="34">
        <v>1</v>
      </c>
      <c r="C23" s="34">
        <v>1</v>
      </c>
      <c r="D23" s="39">
        <v>0</v>
      </c>
      <c r="E23" s="34">
        <v>1</v>
      </c>
      <c r="F23" s="34">
        <v>1</v>
      </c>
      <c r="G23" s="46">
        <v>1</v>
      </c>
    </row>
    <row r="24" spans="1:7" ht="15" customHeight="1" x14ac:dyDescent="0.15">
      <c r="A24" s="58" t="s">
        <v>679</v>
      </c>
      <c r="B24" s="48">
        <f t="shared" ref="B24:F24" si="0">SUM(B2:B23)</f>
        <v>57</v>
      </c>
      <c r="C24" s="48">
        <f t="shared" si="0"/>
        <v>40</v>
      </c>
      <c r="D24" s="48">
        <f t="shared" si="0"/>
        <v>11</v>
      </c>
      <c r="E24" s="48">
        <f t="shared" si="0"/>
        <v>16</v>
      </c>
      <c r="F24" s="48">
        <f t="shared" si="0"/>
        <v>16</v>
      </c>
      <c r="G24" s="49"/>
    </row>
  </sheetData>
  <conditionalFormatting sqref="B2:F23">
    <cfRule type="colorScale" priority="1">
      <colorScale>
        <cfvo type="min"/>
        <cfvo type="percentile" val="50"/>
        <cfvo type="max"/>
        <color rgb="FFEA9999"/>
        <color rgb="FFFFD666"/>
        <color rgb="FF57BB8A"/>
      </colorScale>
    </cfRule>
  </conditionalFormatting>
  <dataValidations count="2">
    <dataValidation type="custom" allowBlank="1" showDropDown="1" sqref="B2:G24" xr:uid="{00000000-0002-0000-0800-000000000000}">
      <formula1>AND(ISNUMBER(B2),(NOT(OR(NOT(ISERROR(DATEVALUE(B2))), AND(ISNUMBER(B2), LEFT(CELL("format", B2))="D")))))</formula1>
    </dataValidation>
    <dataValidation allowBlank="1" showDropDown="1" sqref="A2:A24" xr:uid="{00000000-0002-0000-0800-000001000000}"/>
  </dataValidations>
  <printOptions horizontalCentered="1" gridLines="1"/>
  <pageMargins left="0.7" right="0.7" top="0.75" bottom="0.75" header="0" footer="0"/>
  <pageSetup fitToHeight="0" pageOrder="overThenDown" orientation="landscape" cellComments="atEnd"/>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I16"/>
  <sheetViews>
    <sheetView workbookViewId="0">
      <pane ySplit="1" topLeftCell="A2" activePane="bottomLeft" state="frozen"/>
      <selection pane="bottomLeft" activeCell="B3" sqref="B3"/>
    </sheetView>
  </sheetViews>
  <sheetFormatPr baseColWidth="10" defaultColWidth="12.6640625" defaultRowHeight="15" customHeight="1" x14ac:dyDescent="0.15"/>
  <cols>
    <col min="1" max="1" width="22.1640625" customWidth="1"/>
    <col min="2" max="2" width="15.33203125" customWidth="1"/>
    <col min="4" max="4" width="14.1640625" customWidth="1"/>
    <col min="5" max="5" width="14.6640625" customWidth="1"/>
    <col min="6" max="6" width="13.83203125" customWidth="1"/>
    <col min="7" max="7" width="23.1640625" customWidth="1"/>
  </cols>
  <sheetData>
    <row r="1" spans="1:9" ht="15" customHeight="1" x14ac:dyDescent="0.15">
      <c r="A1" s="59" t="s">
        <v>673</v>
      </c>
      <c r="B1" s="24" t="s">
        <v>674</v>
      </c>
      <c r="C1" s="24" t="s">
        <v>675</v>
      </c>
      <c r="D1" s="24" t="s">
        <v>676</v>
      </c>
      <c r="E1" s="24" t="s">
        <v>677</v>
      </c>
      <c r="F1" s="24" t="s">
        <v>678</v>
      </c>
      <c r="G1" s="60" t="s">
        <v>683</v>
      </c>
    </row>
    <row r="2" spans="1:9" ht="15" customHeight="1" x14ac:dyDescent="0.15">
      <c r="A2" s="61" t="s">
        <v>19</v>
      </c>
      <c r="B2" s="25">
        <v>8</v>
      </c>
      <c r="C2" s="26">
        <v>16</v>
      </c>
      <c r="D2" s="27">
        <v>31</v>
      </c>
      <c r="E2" s="28">
        <v>36</v>
      </c>
      <c r="F2" s="29">
        <v>2</v>
      </c>
      <c r="G2" s="30">
        <v>40</v>
      </c>
      <c r="I2" s="15"/>
    </row>
    <row r="3" spans="1:9" ht="15" customHeight="1" x14ac:dyDescent="0.15">
      <c r="A3" s="62" t="s">
        <v>63</v>
      </c>
      <c r="B3" s="31">
        <v>6</v>
      </c>
      <c r="C3" s="32">
        <v>7</v>
      </c>
      <c r="D3" s="25">
        <v>8</v>
      </c>
      <c r="E3" s="33">
        <v>14</v>
      </c>
      <c r="F3" s="34">
        <v>1</v>
      </c>
      <c r="G3" s="35">
        <v>16</v>
      </c>
      <c r="I3" s="15"/>
    </row>
    <row r="4" spans="1:9" ht="15" customHeight="1" x14ac:dyDescent="0.15">
      <c r="A4" s="61" t="s">
        <v>51</v>
      </c>
      <c r="B4" s="29">
        <v>2</v>
      </c>
      <c r="C4" s="34">
        <v>1</v>
      </c>
      <c r="D4" s="36">
        <v>5</v>
      </c>
      <c r="E4" s="31">
        <v>6</v>
      </c>
      <c r="F4" s="34">
        <v>1</v>
      </c>
      <c r="G4" s="30">
        <v>7</v>
      </c>
      <c r="I4" s="15"/>
    </row>
    <row r="5" spans="1:9" ht="15" customHeight="1" x14ac:dyDescent="0.15">
      <c r="A5" s="62" t="s">
        <v>33</v>
      </c>
      <c r="B5" s="29">
        <v>2</v>
      </c>
      <c r="C5" s="34">
        <v>1</v>
      </c>
      <c r="D5" s="37">
        <v>3</v>
      </c>
      <c r="E5" s="38">
        <v>4</v>
      </c>
      <c r="F5" s="29">
        <v>2</v>
      </c>
      <c r="G5" s="35">
        <v>5</v>
      </c>
      <c r="I5" s="15"/>
    </row>
    <row r="6" spans="1:9" ht="15" customHeight="1" x14ac:dyDescent="0.15">
      <c r="A6" s="61" t="s">
        <v>57</v>
      </c>
      <c r="B6" s="39">
        <v>0</v>
      </c>
      <c r="C6" s="39">
        <v>0</v>
      </c>
      <c r="D6" s="34">
        <v>1</v>
      </c>
      <c r="E6" s="38">
        <v>4</v>
      </c>
      <c r="F6" s="34">
        <v>1</v>
      </c>
      <c r="G6" s="30">
        <v>5</v>
      </c>
      <c r="I6" s="15"/>
    </row>
    <row r="7" spans="1:9" ht="15" customHeight="1" x14ac:dyDescent="0.15">
      <c r="A7" s="62" t="s">
        <v>210</v>
      </c>
      <c r="B7" s="34">
        <v>1</v>
      </c>
      <c r="C7" s="39">
        <v>0</v>
      </c>
      <c r="D7" s="34">
        <v>1</v>
      </c>
      <c r="E7" s="37">
        <v>3</v>
      </c>
      <c r="F7" s="39">
        <v>0</v>
      </c>
      <c r="G7" s="35">
        <v>3</v>
      </c>
      <c r="I7" s="15"/>
    </row>
    <row r="8" spans="1:9" ht="15" customHeight="1" x14ac:dyDescent="0.15">
      <c r="A8" s="61" t="s">
        <v>58</v>
      </c>
      <c r="B8" s="34">
        <v>1</v>
      </c>
      <c r="C8" s="39">
        <v>0</v>
      </c>
      <c r="D8" s="34">
        <v>1</v>
      </c>
      <c r="E8" s="29">
        <v>2</v>
      </c>
      <c r="F8" s="39">
        <v>0</v>
      </c>
      <c r="G8" s="30">
        <v>2</v>
      </c>
      <c r="I8" s="15"/>
    </row>
    <row r="9" spans="1:9" ht="15" customHeight="1" x14ac:dyDescent="0.15">
      <c r="A9" s="62" t="s">
        <v>595</v>
      </c>
      <c r="B9" s="34">
        <v>1</v>
      </c>
      <c r="C9" s="39">
        <v>0</v>
      </c>
      <c r="D9" s="34">
        <v>1</v>
      </c>
      <c r="E9" s="34">
        <v>1</v>
      </c>
      <c r="F9" s="39">
        <v>0</v>
      </c>
      <c r="G9" s="35">
        <v>1</v>
      </c>
      <c r="I9" s="15"/>
    </row>
    <row r="10" spans="1:9" ht="15" customHeight="1" x14ac:dyDescent="0.15">
      <c r="A10" s="61" t="s">
        <v>684</v>
      </c>
      <c r="B10" s="34">
        <v>1</v>
      </c>
      <c r="C10" s="39">
        <v>0</v>
      </c>
      <c r="D10" s="34">
        <v>1</v>
      </c>
      <c r="E10" s="34">
        <v>1</v>
      </c>
      <c r="F10" s="39">
        <v>0</v>
      </c>
      <c r="G10" s="30">
        <v>1</v>
      </c>
      <c r="I10" s="15"/>
    </row>
    <row r="11" spans="1:9" ht="15" customHeight="1" x14ac:dyDescent="0.15">
      <c r="A11" s="62" t="s">
        <v>610</v>
      </c>
      <c r="B11" s="39">
        <v>0</v>
      </c>
      <c r="C11" s="39">
        <v>0</v>
      </c>
      <c r="D11" s="39">
        <v>0</v>
      </c>
      <c r="E11" s="34">
        <v>1</v>
      </c>
      <c r="F11" s="34">
        <v>1</v>
      </c>
      <c r="G11" s="35">
        <v>1</v>
      </c>
      <c r="I11" s="15"/>
    </row>
    <row r="12" spans="1:9" ht="15" customHeight="1" x14ac:dyDescent="0.15">
      <c r="A12" s="61" t="s">
        <v>24</v>
      </c>
      <c r="B12" s="39">
        <v>0</v>
      </c>
      <c r="C12" s="39">
        <v>0</v>
      </c>
      <c r="D12" s="39">
        <v>0</v>
      </c>
      <c r="E12" s="34">
        <v>1</v>
      </c>
      <c r="F12" s="34">
        <v>1</v>
      </c>
      <c r="G12" s="30">
        <v>1</v>
      </c>
      <c r="I12" s="15"/>
    </row>
    <row r="13" spans="1:9" ht="15" customHeight="1" x14ac:dyDescent="0.15">
      <c r="A13" s="62" t="s">
        <v>72</v>
      </c>
      <c r="B13" s="39">
        <v>0</v>
      </c>
      <c r="C13" s="39">
        <v>0</v>
      </c>
      <c r="D13" s="39">
        <v>0</v>
      </c>
      <c r="E13" s="34">
        <v>1</v>
      </c>
      <c r="F13" s="39">
        <v>0</v>
      </c>
      <c r="G13" s="35">
        <v>1</v>
      </c>
      <c r="I13" s="15"/>
    </row>
    <row r="14" spans="1:9" ht="15" customHeight="1" x14ac:dyDescent="0.15">
      <c r="A14" s="61" t="s">
        <v>222</v>
      </c>
      <c r="B14" s="39">
        <v>0</v>
      </c>
      <c r="C14" s="39">
        <v>0</v>
      </c>
      <c r="D14" s="39">
        <v>0</v>
      </c>
      <c r="E14" s="39">
        <v>0</v>
      </c>
      <c r="F14" s="34">
        <v>1</v>
      </c>
      <c r="G14" s="30">
        <v>1</v>
      </c>
      <c r="I14" s="15"/>
    </row>
    <row r="15" spans="1:9" ht="15" customHeight="1" x14ac:dyDescent="0.15">
      <c r="A15" s="62" t="s">
        <v>238</v>
      </c>
      <c r="B15" s="39">
        <v>0</v>
      </c>
      <c r="C15" s="39">
        <v>0</v>
      </c>
      <c r="D15" s="39">
        <v>0</v>
      </c>
      <c r="E15" s="34">
        <v>1</v>
      </c>
      <c r="F15" s="39">
        <v>0</v>
      </c>
      <c r="G15" s="35">
        <v>1</v>
      </c>
      <c r="I15" s="15"/>
    </row>
    <row r="16" spans="1:9" ht="15" customHeight="1" x14ac:dyDescent="0.15">
      <c r="A16" s="63" t="s">
        <v>179</v>
      </c>
      <c r="B16" s="40">
        <v>0</v>
      </c>
      <c r="C16" s="40">
        <v>0</v>
      </c>
      <c r="D16" s="40">
        <v>0</v>
      </c>
      <c r="E16" s="41">
        <v>1</v>
      </c>
      <c r="F16" s="40">
        <v>0</v>
      </c>
      <c r="G16" s="42">
        <v>1</v>
      </c>
      <c r="I16" s="15"/>
    </row>
  </sheetData>
  <conditionalFormatting sqref="B2:F16">
    <cfRule type="colorScale" priority="1">
      <colorScale>
        <cfvo type="min"/>
        <cfvo type="percentile" val="50"/>
        <cfvo type="max"/>
        <color rgb="FFEA9999"/>
        <color rgb="FFFFD666"/>
        <color rgb="FF57BB8A"/>
      </colorScale>
    </cfRule>
  </conditionalFormatting>
  <dataValidations count="2">
    <dataValidation type="custom" allowBlank="1" showDropDown="1" sqref="B2:G16" xr:uid="{00000000-0002-0000-0900-000000000000}">
      <formula1>AND(ISNUMBER(B2),(NOT(OR(NOT(ISERROR(DATEVALUE(B2))), AND(ISNUMBER(B2), LEFT(CELL("format", B2))="D")))))</formula1>
    </dataValidation>
    <dataValidation allowBlank="1" showDropDown="1" sqref="A2:A16" xr:uid="{00000000-0002-0000-0900-000001000000}"/>
  </dataValidations>
  <printOptions horizontalCentered="1" gridLines="1"/>
  <pageMargins left="0.7" right="0.7" top="0.75" bottom="0.75" header="0" footer="0"/>
  <pageSetup fitToHeight="0" pageOrder="overThenDown" orientation="landscape" cellComments="atEnd"/>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F16"/>
  <sheetViews>
    <sheetView workbookViewId="0">
      <pane ySplit="1" topLeftCell="A2" activePane="bottomLeft" state="frozen"/>
      <selection pane="bottomLeft" activeCell="B3" sqref="B3"/>
    </sheetView>
  </sheetViews>
  <sheetFormatPr baseColWidth="10" defaultColWidth="12.6640625" defaultRowHeight="15" customHeight="1" x14ac:dyDescent="0.15"/>
  <cols>
    <col min="1" max="1" width="21" customWidth="1"/>
    <col min="2" max="2" width="16.6640625" customWidth="1"/>
    <col min="3" max="3" width="16.1640625" customWidth="1"/>
    <col min="4" max="5" width="15.6640625" customWidth="1"/>
    <col min="6" max="6" width="22.6640625" customWidth="1"/>
    <col min="7" max="7" width="13.6640625" customWidth="1"/>
  </cols>
  <sheetData>
    <row r="1" spans="1:6" ht="15" customHeight="1" x14ac:dyDescent="0.15">
      <c r="A1" s="50" t="s">
        <v>673</v>
      </c>
      <c r="B1" s="43" t="s">
        <v>685</v>
      </c>
      <c r="C1" s="43" t="s">
        <v>686</v>
      </c>
      <c r="D1" s="43" t="s">
        <v>687</v>
      </c>
      <c r="E1" s="43" t="s">
        <v>688</v>
      </c>
      <c r="F1" s="64" t="s">
        <v>682</v>
      </c>
    </row>
    <row r="2" spans="1:6" ht="15" customHeight="1" x14ac:dyDescent="0.15">
      <c r="A2" s="51" t="s">
        <v>19</v>
      </c>
      <c r="B2" s="65">
        <v>9</v>
      </c>
      <c r="C2" s="28">
        <v>35</v>
      </c>
      <c r="D2" s="66">
        <v>28</v>
      </c>
      <c r="E2" s="67">
        <v>7</v>
      </c>
      <c r="F2" s="45">
        <v>40</v>
      </c>
    </row>
    <row r="3" spans="1:6" ht="15" customHeight="1" x14ac:dyDescent="0.15">
      <c r="A3" s="55" t="s">
        <v>63</v>
      </c>
      <c r="B3" s="67">
        <v>7</v>
      </c>
      <c r="C3" s="68">
        <v>15</v>
      </c>
      <c r="D3" s="69">
        <v>11</v>
      </c>
      <c r="E3" s="70">
        <v>6</v>
      </c>
      <c r="F3" s="46">
        <v>16</v>
      </c>
    </row>
    <row r="4" spans="1:6" ht="15" customHeight="1" x14ac:dyDescent="0.15">
      <c r="A4" s="51" t="s">
        <v>51</v>
      </c>
      <c r="B4" s="34">
        <v>1</v>
      </c>
      <c r="C4" s="38">
        <v>4</v>
      </c>
      <c r="D4" s="37">
        <v>3</v>
      </c>
      <c r="E4" s="29">
        <v>2</v>
      </c>
      <c r="F4" s="45">
        <v>7</v>
      </c>
    </row>
    <row r="5" spans="1:6" ht="15" customHeight="1" x14ac:dyDescent="0.15">
      <c r="A5" s="55" t="s">
        <v>33</v>
      </c>
      <c r="B5" s="29">
        <v>2</v>
      </c>
      <c r="C5" s="38">
        <v>4</v>
      </c>
      <c r="D5" s="34">
        <v>1</v>
      </c>
      <c r="E5" s="34">
        <v>1</v>
      </c>
      <c r="F5" s="46">
        <v>5</v>
      </c>
    </row>
    <row r="6" spans="1:6" ht="15" customHeight="1" x14ac:dyDescent="0.15">
      <c r="A6" s="51" t="s">
        <v>57</v>
      </c>
      <c r="B6" s="39">
        <v>0</v>
      </c>
      <c r="C6" s="38">
        <v>4</v>
      </c>
      <c r="D6" s="34">
        <v>1</v>
      </c>
      <c r="E6" s="39">
        <v>0</v>
      </c>
      <c r="F6" s="45">
        <v>5</v>
      </c>
    </row>
    <row r="7" spans="1:6" ht="15" customHeight="1" x14ac:dyDescent="0.15">
      <c r="A7" s="55" t="s">
        <v>210</v>
      </c>
      <c r="B7" s="39">
        <v>0</v>
      </c>
      <c r="C7" s="29">
        <v>2</v>
      </c>
      <c r="D7" s="39">
        <v>0</v>
      </c>
      <c r="E7" s="34">
        <v>1</v>
      </c>
      <c r="F7" s="46">
        <v>3</v>
      </c>
    </row>
    <row r="8" spans="1:6" ht="15" customHeight="1" x14ac:dyDescent="0.15">
      <c r="A8" s="51" t="s">
        <v>58</v>
      </c>
      <c r="B8" s="39">
        <v>0</v>
      </c>
      <c r="C8" s="34">
        <v>1</v>
      </c>
      <c r="D8" s="39">
        <v>0</v>
      </c>
      <c r="E8" s="34">
        <v>1</v>
      </c>
      <c r="F8" s="45">
        <v>2</v>
      </c>
    </row>
    <row r="9" spans="1:6" ht="15" customHeight="1" x14ac:dyDescent="0.15">
      <c r="A9" s="55" t="s">
        <v>595</v>
      </c>
      <c r="B9" s="34">
        <v>1</v>
      </c>
      <c r="C9" s="39">
        <v>0</v>
      </c>
      <c r="D9" s="34">
        <v>1</v>
      </c>
      <c r="E9" s="34">
        <v>1</v>
      </c>
      <c r="F9" s="46">
        <v>1</v>
      </c>
    </row>
    <row r="10" spans="1:6" ht="15" customHeight="1" x14ac:dyDescent="0.15">
      <c r="A10" s="51" t="s">
        <v>610</v>
      </c>
      <c r="B10" s="39">
        <v>0</v>
      </c>
      <c r="C10" s="39">
        <v>0</v>
      </c>
      <c r="D10" s="34">
        <v>1</v>
      </c>
      <c r="E10" s="34">
        <v>1</v>
      </c>
      <c r="F10" s="45">
        <v>1</v>
      </c>
    </row>
    <row r="11" spans="1:6" ht="15" customHeight="1" x14ac:dyDescent="0.15">
      <c r="A11" s="55" t="s">
        <v>238</v>
      </c>
      <c r="B11" s="39">
        <v>0</v>
      </c>
      <c r="C11" s="34">
        <v>1</v>
      </c>
      <c r="D11" s="34">
        <v>1</v>
      </c>
      <c r="E11" s="39">
        <v>0</v>
      </c>
      <c r="F11" s="46">
        <v>1</v>
      </c>
    </row>
    <row r="12" spans="1:6" ht="15" customHeight="1" x14ac:dyDescent="0.15">
      <c r="A12" s="51" t="s">
        <v>178</v>
      </c>
      <c r="B12" s="34">
        <v>1</v>
      </c>
      <c r="C12" s="39">
        <v>0</v>
      </c>
      <c r="D12" s="34">
        <v>1</v>
      </c>
      <c r="E12" s="39">
        <v>0</v>
      </c>
      <c r="F12" s="45">
        <v>1</v>
      </c>
    </row>
    <row r="13" spans="1:6" ht="15" customHeight="1" x14ac:dyDescent="0.15">
      <c r="A13" s="55" t="s">
        <v>179</v>
      </c>
      <c r="B13" s="39">
        <v>0</v>
      </c>
      <c r="C13" s="39">
        <v>0</v>
      </c>
      <c r="D13" s="34">
        <v>1</v>
      </c>
      <c r="E13" s="34">
        <v>1</v>
      </c>
      <c r="F13" s="46">
        <v>1</v>
      </c>
    </row>
    <row r="14" spans="1:6" ht="15" customHeight="1" x14ac:dyDescent="0.15">
      <c r="A14" s="51" t="s">
        <v>72</v>
      </c>
      <c r="B14" s="39">
        <v>0</v>
      </c>
      <c r="C14" s="34">
        <v>1</v>
      </c>
      <c r="D14" s="39">
        <v>0</v>
      </c>
      <c r="E14" s="39">
        <v>0</v>
      </c>
      <c r="F14" s="45">
        <v>1</v>
      </c>
    </row>
    <row r="15" spans="1:6" ht="15" customHeight="1" x14ac:dyDescent="0.15">
      <c r="A15" s="55" t="s">
        <v>222</v>
      </c>
      <c r="B15" s="39">
        <v>0</v>
      </c>
      <c r="C15" s="34">
        <v>1</v>
      </c>
      <c r="D15" s="39">
        <v>0</v>
      </c>
      <c r="E15" s="39">
        <v>0</v>
      </c>
      <c r="F15" s="46">
        <v>1</v>
      </c>
    </row>
    <row r="16" spans="1:6" ht="15" customHeight="1" x14ac:dyDescent="0.15">
      <c r="A16" s="58" t="s">
        <v>24</v>
      </c>
      <c r="B16" s="71">
        <v>0</v>
      </c>
      <c r="C16" s="72">
        <v>1</v>
      </c>
      <c r="D16" s="71">
        <v>0</v>
      </c>
      <c r="E16" s="71">
        <v>0</v>
      </c>
      <c r="F16" s="49">
        <v>1</v>
      </c>
    </row>
  </sheetData>
  <conditionalFormatting sqref="B2:E16">
    <cfRule type="colorScale" priority="1">
      <colorScale>
        <cfvo type="min"/>
        <cfvo type="percentile" val="50"/>
        <cfvo type="max"/>
        <color rgb="FFEA9999"/>
        <color rgb="FFFFD666"/>
        <color rgb="FF57BB8A"/>
      </colorScale>
    </cfRule>
  </conditionalFormatting>
  <dataValidations count="2">
    <dataValidation type="custom" allowBlank="1" showDropDown="1" sqref="B2:F16" xr:uid="{00000000-0002-0000-0A00-000000000000}">
      <formula1>AND(ISNUMBER(B2),(NOT(OR(NOT(ISERROR(DATEVALUE(B2))), AND(ISNUMBER(B2), LEFT(CELL("format", B2))="D")))))</formula1>
    </dataValidation>
    <dataValidation allowBlank="1" showDropDown="1" sqref="A2:A16" xr:uid="{00000000-0002-0000-0A00-000001000000}"/>
  </dataValidations>
  <printOptions horizontalCentered="1" gridLines="1"/>
  <pageMargins left="0.7" right="0.7" top="0.75" bottom="0.75" header="0" footer="0"/>
  <pageSetup fitToHeight="0" pageOrder="overThenDown" orientation="landscape" cellComments="atEnd"/>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fitToPage="1"/>
  </sheetPr>
  <dimension ref="A1:F24"/>
  <sheetViews>
    <sheetView workbookViewId="0">
      <pane ySplit="1" topLeftCell="A2" activePane="bottomLeft" state="frozen"/>
      <selection pane="bottomLeft" activeCell="B3" sqref="B3"/>
    </sheetView>
  </sheetViews>
  <sheetFormatPr baseColWidth="10" defaultColWidth="12.6640625" defaultRowHeight="15" customHeight="1" x14ac:dyDescent="0.15"/>
  <cols>
    <col min="1" max="1" width="13.1640625" customWidth="1"/>
    <col min="2" max="2" width="13.33203125" customWidth="1"/>
    <col min="3" max="3" width="13.1640625" customWidth="1"/>
    <col min="4" max="4" width="15.1640625" customWidth="1"/>
    <col min="6" max="6" width="23.83203125" customWidth="1"/>
  </cols>
  <sheetData>
    <row r="1" spans="1:6" ht="15" customHeight="1" x14ac:dyDescent="0.15">
      <c r="A1" s="50" t="s">
        <v>689</v>
      </c>
      <c r="B1" s="43" t="s">
        <v>686</v>
      </c>
      <c r="C1" s="43" t="s">
        <v>687</v>
      </c>
      <c r="D1" s="43" t="s">
        <v>688</v>
      </c>
      <c r="E1" s="43" t="s">
        <v>685</v>
      </c>
      <c r="F1" s="64" t="s">
        <v>682</v>
      </c>
    </row>
    <row r="2" spans="1:6" ht="15" customHeight="1" x14ac:dyDescent="0.15">
      <c r="A2" s="51" t="s">
        <v>19</v>
      </c>
      <c r="B2" s="28">
        <v>12</v>
      </c>
      <c r="C2" s="73">
        <v>9</v>
      </c>
      <c r="D2" s="74">
        <v>3</v>
      </c>
      <c r="E2" s="75">
        <v>2</v>
      </c>
      <c r="F2" s="45">
        <v>14</v>
      </c>
    </row>
    <row r="3" spans="1:6" ht="15" customHeight="1" x14ac:dyDescent="0.15">
      <c r="A3" s="55" t="s">
        <v>63</v>
      </c>
      <c r="B3" s="76">
        <v>7</v>
      </c>
      <c r="C3" s="77">
        <v>6</v>
      </c>
      <c r="D3" s="75">
        <v>2</v>
      </c>
      <c r="E3" s="74">
        <v>3</v>
      </c>
      <c r="F3" s="46">
        <v>7</v>
      </c>
    </row>
    <row r="4" spans="1:6" ht="15" customHeight="1" x14ac:dyDescent="0.15">
      <c r="A4" s="51" t="s">
        <v>51</v>
      </c>
      <c r="B4" s="78">
        <v>5</v>
      </c>
      <c r="C4" s="77">
        <v>6</v>
      </c>
      <c r="D4" s="75">
        <v>2</v>
      </c>
      <c r="E4" s="74">
        <v>3</v>
      </c>
      <c r="F4" s="45">
        <v>7</v>
      </c>
    </row>
    <row r="5" spans="1:6" ht="15" customHeight="1" x14ac:dyDescent="0.15">
      <c r="A5" s="55" t="s">
        <v>179</v>
      </c>
      <c r="B5" s="74">
        <v>3</v>
      </c>
      <c r="C5" s="79">
        <v>4</v>
      </c>
      <c r="D5" s="75">
        <v>2</v>
      </c>
      <c r="E5" s="74">
        <v>3</v>
      </c>
      <c r="F5" s="46">
        <v>5</v>
      </c>
    </row>
    <row r="6" spans="1:6" ht="15" customHeight="1" x14ac:dyDescent="0.15">
      <c r="A6" s="51" t="s">
        <v>33</v>
      </c>
      <c r="B6" s="74">
        <v>3</v>
      </c>
      <c r="C6" s="75">
        <v>2</v>
      </c>
      <c r="D6" s="39">
        <v>0</v>
      </c>
      <c r="E6" s="34">
        <v>1</v>
      </c>
      <c r="F6" s="45">
        <v>4</v>
      </c>
    </row>
    <row r="7" spans="1:6" ht="15" customHeight="1" x14ac:dyDescent="0.15">
      <c r="A7" s="55" t="s">
        <v>25</v>
      </c>
      <c r="B7" s="75">
        <v>2</v>
      </c>
      <c r="C7" s="75">
        <v>2</v>
      </c>
      <c r="D7" s="75">
        <v>2</v>
      </c>
      <c r="E7" s="34">
        <v>1</v>
      </c>
      <c r="F7" s="46">
        <v>4</v>
      </c>
    </row>
    <row r="8" spans="1:6" ht="15" customHeight="1" x14ac:dyDescent="0.15">
      <c r="A8" s="51" t="s">
        <v>201</v>
      </c>
      <c r="B8" s="79">
        <v>4</v>
      </c>
      <c r="C8" s="75">
        <v>2</v>
      </c>
      <c r="D8" s="34">
        <v>1</v>
      </c>
      <c r="E8" s="34">
        <v>1</v>
      </c>
      <c r="F8" s="45">
        <v>4</v>
      </c>
    </row>
    <row r="9" spans="1:6" ht="15" customHeight="1" x14ac:dyDescent="0.15">
      <c r="A9" s="55" t="s">
        <v>73</v>
      </c>
      <c r="B9" s="75">
        <v>2</v>
      </c>
      <c r="C9" s="75">
        <v>2</v>
      </c>
      <c r="D9" s="34">
        <v>1</v>
      </c>
      <c r="E9" s="75">
        <v>2</v>
      </c>
      <c r="F9" s="46">
        <v>3</v>
      </c>
    </row>
    <row r="10" spans="1:6" ht="15" customHeight="1" x14ac:dyDescent="0.15">
      <c r="A10" s="51" t="s">
        <v>166</v>
      </c>
      <c r="B10" s="75">
        <v>2</v>
      </c>
      <c r="C10" s="34">
        <v>1</v>
      </c>
      <c r="D10" s="34">
        <v>1</v>
      </c>
      <c r="E10" s="39">
        <v>0</v>
      </c>
      <c r="F10" s="45">
        <v>3</v>
      </c>
    </row>
    <row r="11" spans="1:6" ht="15" customHeight="1" x14ac:dyDescent="0.15">
      <c r="A11" s="55" t="s">
        <v>24</v>
      </c>
      <c r="B11" s="34">
        <v>1</v>
      </c>
      <c r="C11" s="39">
        <v>0</v>
      </c>
      <c r="D11" s="34">
        <v>1</v>
      </c>
      <c r="E11" s="39">
        <v>0</v>
      </c>
      <c r="F11" s="46">
        <v>2</v>
      </c>
    </row>
    <row r="12" spans="1:6" ht="15" customHeight="1" x14ac:dyDescent="0.15">
      <c r="A12" s="51" t="s">
        <v>58</v>
      </c>
      <c r="B12" s="75">
        <v>2</v>
      </c>
      <c r="C12" s="39">
        <v>0</v>
      </c>
      <c r="D12" s="39">
        <v>0</v>
      </c>
      <c r="E12" s="39">
        <v>0</v>
      </c>
      <c r="F12" s="45">
        <v>2</v>
      </c>
    </row>
    <row r="13" spans="1:6" ht="15" customHeight="1" x14ac:dyDescent="0.15">
      <c r="A13" s="55" t="s">
        <v>161</v>
      </c>
      <c r="B13" s="34">
        <v>1</v>
      </c>
      <c r="C13" s="34">
        <v>1</v>
      </c>
      <c r="D13" s="39">
        <v>0</v>
      </c>
      <c r="E13" s="34">
        <v>1</v>
      </c>
      <c r="F13" s="46">
        <v>2</v>
      </c>
    </row>
    <row r="14" spans="1:6" ht="15" customHeight="1" x14ac:dyDescent="0.15">
      <c r="A14" s="51" t="s">
        <v>124</v>
      </c>
      <c r="B14" s="34">
        <v>1</v>
      </c>
      <c r="C14" s="39">
        <v>0</v>
      </c>
      <c r="D14" s="39">
        <v>0</v>
      </c>
      <c r="E14" s="39">
        <v>0</v>
      </c>
      <c r="F14" s="45">
        <v>1</v>
      </c>
    </row>
    <row r="15" spans="1:6" ht="15" customHeight="1" x14ac:dyDescent="0.15">
      <c r="A15" s="55" t="s">
        <v>68</v>
      </c>
      <c r="B15" s="34">
        <v>1</v>
      </c>
      <c r="C15" s="39">
        <v>0</v>
      </c>
      <c r="D15" s="39">
        <v>0</v>
      </c>
      <c r="E15" s="39">
        <v>0</v>
      </c>
      <c r="F15" s="46">
        <v>1</v>
      </c>
    </row>
    <row r="16" spans="1:6" ht="15" customHeight="1" x14ac:dyDescent="0.15">
      <c r="A16" s="51" t="s">
        <v>312</v>
      </c>
      <c r="B16" s="34">
        <v>1</v>
      </c>
      <c r="C16" s="34">
        <v>1</v>
      </c>
      <c r="D16" s="34">
        <v>1</v>
      </c>
      <c r="E16" s="39">
        <v>0</v>
      </c>
      <c r="F16" s="45">
        <v>1</v>
      </c>
    </row>
    <row r="17" spans="1:6" ht="15" customHeight="1" x14ac:dyDescent="0.15">
      <c r="A17" s="55" t="s">
        <v>610</v>
      </c>
      <c r="B17" s="39">
        <v>0</v>
      </c>
      <c r="C17" s="34">
        <v>1</v>
      </c>
      <c r="D17" s="34">
        <v>1</v>
      </c>
      <c r="E17" s="39">
        <v>0</v>
      </c>
      <c r="F17" s="46">
        <v>1</v>
      </c>
    </row>
    <row r="18" spans="1:6" ht="15" customHeight="1" x14ac:dyDescent="0.15">
      <c r="A18" s="51" t="s">
        <v>589</v>
      </c>
      <c r="B18" s="39">
        <v>0</v>
      </c>
      <c r="C18" s="39">
        <v>0</v>
      </c>
      <c r="D18" s="39">
        <v>0</v>
      </c>
      <c r="E18" s="39">
        <v>0</v>
      </c>
      <c r="F18" s="45">
        <v>1</v>
      </c>
    </row>
    <row r="19" spans="1:6" ht="15" customHeight="1" x14ac:dyDescent="0.15">
      <c r="A19" s="55" t="s">
        <v>210</v>
      </c>
      <c r="B19" s="34">
        <v>1</v>
      </c>
      <c r="C19" s="39">
        <v>0</v>
      </c>
      <c r="D19" s="39">
        <v>0</v>
      </c>
      <c r="E19" s="39">
        <v>0</v>
      </c>
      <c r="F19" s="46">
        <v>1</v>
      </c>
    </row>
    <row r="20" spans="1:6" ht="15" customHeight="1" x14ac:dyDescent="0.15">
      <c r="A20" s="51" t="s">
        <v>57</v>
      </c>
      <c r="B20" s="39">
        <v>0</v>
      </c>
      <c r="C20" s="39">
        <v>0</v>
      </c>
      <c r="D20" s="39">
        <v>0</v>
      </c>
      <c r="E20" s="39">
        <v>0</v>
      </c>
      <c r="F20" s="45">
        <v>1</v>
      </c>
    </row>
    <row r="21" spans="1:6" ht="15" customHeight="1" x14ac:dyDescent="0.15">
      <c r="A21" s="55" t="s">
        <v>238</v>
      </c>
      <c r="B21" s="34">
        <v>1</v>
      </c>
      <c r="C21" s="39">
        <v>0</v>
      </c>
      <c r="D21" s="39">
        <v>0</v>
      </c>
      <c r="E21" s="39">
        <v>0</v>
      </c>
      <c r="F21" s="46">
        <v>1</v>
      </c>
    </row>
    <row r="22" spans="1:6" ht="15" customHeight="1" x14ac:dyDescent="0.15">
      <c r="A22" s="51" t="s">
        <v>244</v>
      </c>
      <c r="B22" s="34">
        <v>1</v>
      </c>
      <c r="C22" s="39">
        <v>0</v>
      </c>
      <c r="D22" s="39">
        <v>0</v>
      </c>
      <c r="E22" s="39">
        <v>0</v>
      </c>
      <c r="F22" s="45">
        <v>1</v>
      </c>
    </row>
    <row r="23" spans="1:6" ht="15" customHeight="1" x14ac:dyDescent="0.15">
      <c r="A23" s="55" t="s">
        <v>332</v>
      </c>
      <c r="B23" s="34">
        <v>1</v>
      </c>
      <c r="C23" s="39">
        <v>0</v>
      </c>
      <c r="D23" s="39">
        <v>0</v>
      </c>
      <c r="E23" s="39">
        <v>0</v>
      </c>
      <c r="F23" s="46">
        <v>1</v>
      </c>
    </row>
    <row r="24" spans="1:6" ht="15" customHeight="1" x14ac:dyDescent="0.15">
      <c r="A24" s="47" t="s">
        <v>679</v>
      </c>
      <c r="B24" s="48">
        <f t="shared" ref="B24:E24" si="0">SUM(B2:B23)</f>
        <v>51</v>
      </c>
      <c r="C24" s="48">
        <f t="shared" si="0"/>
        <v>37</v>
      </c>
      <c r="D24" s="48">
        <f t="shared" si="0"/>
        <v>17</v>
      </c>
      <c r="E24" s="48">
        <f t="shared" si="0"/>
        <v>17</v>
      </c>
      <c r="F24" s="49"/>
    </row>
  </sheetData>
  <conditionalFormatting sqref="B2:E23">
    <cfRule type="colorScale" priority="1">
      <colorScale>
        <cfvo type="min"/>
        <cfvo type="percentile" val="50"/>
        <cfvo type="max"/>
        <color rgb="FFEA9999"/>
        <color rgb="FFFFD666"/>
        <color rgb="FF57BB8A"/>
      </colorScale>
    </cfRule>
  </conditionalFormatting>
  <dataValidations count="1">
    <dataValidation type="custom" allowBlank="1" showDropDown="1" sqref="B2:F24" xr:uid="{00000000-0002-0000-0D00-000000000000}">
      <formula1>AND(ISNUMBER(B2),(NOT(OR(NOT(ISERROR(DATEVALUE(B2))), AND(ISNUMBER(B2), LEFT(CELL("format", B2))="D")))))</formula1>
    </dataValidation>
  </dataValidations>
  <printOptions horizontalCentered="1" gridLines="1"/>
  <pageMargins left="0.7" right="0.7" top="0.75" bottom="0.75" header="0" footer="0"/>
  <pageSetup fitToWidth="0" pageOrder="overThenDown" orientation="landscape" cellComments="atEnd"/>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fitToPage="1"/>
  </sheetPr>
  <dimension ref="A1:J24"/>
  <sheetViews>
    <sheetView workbookViewId="0">
      <pane ySplit="1" topLeftCell="A2" activePane="bottomLeft" state="frozen"/>
      <selection pane="bottomLeft" activeCell="B3" sqref="B3"/>
    </sheetView>
  </sheetViews>
  <sheetFormatPr baseColWidth="10" defaultColWidth="12.6640625" defaultRowHeight="15" customHeight="1" x14ac:dyDescent="0.15"/>
  <cols>
    <col min="1" max="1" width="21.6640625" customWidth="1"/>
    <col min="2" max="2" width="13.5" customWidth="1"/>
    <col min="3" max="3" width="14.1640625" customWidth="1"/>
    <col min="4" max="4" width="16.1640625" customWidth="1"/>
    <col min="5" max="5" width="19.6640625" customWidth="1"/>
    <col min="6" max="6" width="14" customWidth="1"/>
    <col min="7" max="8" width="15.1640625" customWidth="1"/>
    <col min="9" max="9" width="16" customWidth="1"/>
    <col min="10" max="10" width="22.6640625" customWidth="1"/>
  </cols>
  <sheetData>
    <row r="1" spans="1:10" ht="15" customHeight="1" x14ac:dyDescent="0.15">
      <c r="A1" s="50" t="s">
        <v>680</v>
      </c>
      <c r="B1" s="43" t="s">
        <v>697</v>
      </c>
      <c r="C1" s="43" t="s">
        <v>700</v>
      </c>
      <c r="D1" s="43" t="s">
        <v>701</v>
      </c>
      <c r="E1" s="43" t="s">
        <v>703</v>
      </c>
      <c r="F1" s="43" t="s">
        <v>704</v>
      </c>
      <c r="G1" s="43" t="s">
        <v>702</v>
      </c>
      <c r="H1" s="43" t="s">
        <v>698</v>
      </c>
      <c r="I1" s="43" t="s">
        <v>699</v>
      </c>
      <c r="J1" s="64" t="s">
        <v>683</v>
      </c>
    </row>
    <row r="2" spans="1:10" ht="15" customHeight="1" x14ac:dyDescent="0.15">
      <c r="A2" s="51" t="s">
        <v>19</v>
      </c>
      <c r="B2" s="28">
        <v>10</v>
      </c>
      <c r="C2" s="80">
        <v>7</v>
      </c>
      <c r="D2" s="81">
        <v>6</v>
      </c>
      <c r="E2" s="81">
        <v>6</v>
      </c>
      <c r="F2" s="82">
        <v>5</v>
      </c>
      <c r="G2" s="83">
        <v>3</v>
      </c>
      <c r="H2" s="83">
        <v>3</v>
      </c>
      <c r="I2" s="39">
        <v>0</v>
      </c>
      <c r="J2" s="45">
        <v>14</v>
      </c>
    </row>
    <row r="3" spans="1:10" ht="15" customHeight="1" x14ac:dyDescent="0.15">
      <c r="A3" s="55" t="s">
        <v>63</v>
      </c>
      <c r="B3" s="84">
        <v>4</v>
      </c>
      <c r="C3" s="83">
        <v>3</v>
      </c>
      <c r="D3" s="82">
        <v>5</v>
      </c>
      <c r="E3" s="82">
        <v>5</v>
      </c>
      <c r="F3" s="85">
        <v>2</v>
      </c>
      <c r="G3" s="83">
        <v>3</v>
      </c>
      <c r="H3" s="34">
        <v>1</v>
      </c>
      <c r="I3" s="85">
        <v>2</v>
      </c>
      <c r="J3" s="46">
        <v>7</v>
      </c>
    </row>
    <row r="4" spans="1:10" ht="15" customHeight="1" x14ac:dyDescent="0.15">
      <c r="A4" s="51" t="s">
        <v>51</v>
      </c>
      <c r="B4" s="80">
        <v>7</v>
      </c>
      <c r="C4" s="81">
        <v>6</v>
      </c>
      <c r="D4" s="80">
        <v>7</v>
      </c>
      <c r="E4" s="84">
        <v>4</v>
      </c>
      <c r="F4" s="39">
        <v>0</v>
      </c>
      <c r="G4" s="85">
        <v>2</v>
      </c>
      <c r="H4" s="85">
        <v>2</v>
      </c>
      <c r="I4" s="83">
        <v>3</v>
      </c>
      <c r="J4" s="45">
        <v>7</v>
      </c>
    </row>
    <row r="5" spans="1:10" ht="15" customHeight="1" x14ac:dyDescent="0.15">
      <c r="A5" s="55" t="s">
        <v>179</v>
      </c>
      <c r="B5" s="83">
        <v>3</v>
      </c>
      <c r="C5" s="82">
        <v>5</v>
      </c>
      <c r="D5" s="84">
        <v>4</v>
      </c>
      <c r="E5" s="84">
        <v>4</v>
      </c>
      <c r="F5" s="34">
        <v>1</v>
      </c>
      <c r="G5" s="84">
        <v>4</v>
      </c>
      <c r="H5" s="39">
        <v>0</v>
      </c>
      <c r="I5" s="83">
        <v>3</v>
      </c>
      <c r="J5" s="46">
        <v>5</v>
      </c>
    </row>
    <row r="6" spans="1:10" ht="15" customHeight="1" x14ac:dyDescent="0.15">
      <c r="A6" s="51" t="s">
        <v>33</v>
      </c>
      <c r="B6" s="34">
        <v>1</v>
      </c>
      <c r="C6" s="85">
        <v>2</v>
      </c>
      <c r="D6" s="85">
        <v>2</v>
      </c>
      <c r="E6" s="34">
        <v>1</v>
      </c>
      <c r="F6" s="85">
        <v>2</v>
      </c>
      <c r="G6" s="34">
        <v>1</v>
      </c>
      <c r="H6" s="39">
        <v>0</v>
      </c>
      <c r="I6" s="39">
        <v>0</v>
      </c>
      <c r="J6" s="45">
        <v>4</v>
      </c>
    </row>
    <row r="7" spans="1:10" ht="15" customHeight="1" x14ac:dyDescent="0.15">
      <c r="A7" s="55" t="s">
        <v>25</v>
      </c>
      <c r="B7" s="85">
        <v>2</v>
      </c>
      <c r="C7" s="34">
        <v>1</v>
      </c>
      <c r="D7" s="85">
        <v>2</v>
      </c>
      <c r="E7" s="34">
        <v>1</v>
      </c>
      <c r="F7" s="34">
        <v>1</v>
      </c>
      <c r="G7" s="85">
        <v>2</v>
      </c>
      <c r="H7" s="39">
        <v>0</v>
      </c>
      <c r="I7" s="34">
        <v>1</v>
      </c>
      <c r="J7" s="46">
        <v>4</v>
      </c>
    </row>
    <row r="8" spans="1:10" ht="15" customHeight="1" x14ac:dyDescent="0.15">
      <c r="A8" s="51" t="s">
        <v>201</v>
      </c>
      <c r="B8" s="85">
        <v>2</v>
      </c>
      <c r="C8" s="34">
        <v>1</v>
      </c>
      <c r="D8" s="83">
        <v>3</v>
      </c>
      <c r="E8" s="34">
        <v>1</v>
      </c>
      <c r="F8" s="83">
        <v>3</v>
      </c>
      <c r="G8" s="39">
        <v>0</v>
      </c>
      <c r="H8" s="39">
        <v>0</v>
      </c>
      <c r="I8" s="39">
        <v>0</v>
      </c>
      <c r="J8" s="45">
        <v>4</v>
      </c>
    </row>
    <row r="9" spans="1:10" ht="15" customHeight="1" x14ac:dyDescent="0.15">
      <c r="A9" s="55" t="s">
        <v>73</v>
      </c>
      <c r="B9" s="83">
        <v>3</v>
      </c>
      <c r="C9" s="34">
        <v>1</v>
      </c>
      <c r="D9" s="34">
        <v>1</v>
      </c>
      <c r="E9" s="34">
        <v>1</v>
      </c>
      <c r="F9" s="39">
        <v>0</v>
      </c>
      <c r="G9" s="39">
        <v>0</v>
      </c>
      <c r="H9" s="34">
        <v>1</v>
      </c>
      <c r="I9" s="39">
        <v>0</v>
      </c>
      <c r="J9" s="46">
        <v>3</v>
      </c>
    </row>
    <row r="10" spans="1:10" ht="15" customHeight="1" x14ac:dyDescent="0.15">
      <c r="A10" s="51" t="s">
        <v>166</v>
      </c>
      <c r="B10" s="85">
        <v>2</v>
      </c>
      <c r="C10" s="34">
        <v>1</v>
      </c>
      <c r="D10" s="85">
        <v>2</v>
      </c>
      <c r="E10" s="39">
        <v>0</v>
      </c>
      <c r="F10" s="39">
        <v>0</v>
      </c>
      <c r="G10" s="39">
        <v>0</v>
      </c>
      <c r="H10" s="39">
        <v>0</v>
      </c>
      <c r="I10" s="85">
        <v>2</v>
      </c>
      <c r="J10" s="45">
        <v>3</v>
      </c>
    </row>
    <row r="11" spans="1:10" ht="15" customHeight="1" x14ac:dyDescent="0.15">
      <c r="A11" s="55" t="s">
        <v>24</v>
      </c>
      <c r="B11" s="34">
        <v>1</v>
      </c>
      <c r="C11" s="39">
        <v>0</v>
      </c>
      <c r="D11" s="39">
        <v>0</v>
      </c>
      <c r="E11" s="34">
        <v>1</v>
      </c>
      <c r="F11" s="39">
        <v>0</v>
      </c>
      <c r="G11" s="39">
        <v>0</v>
      </c>
      <c r="H11" s="39">
        <v>0</v>
      </c>
      <c r="I11" s="39">
        <v>0</v>
      </c>
      <c r="J11" s="46">
        <v>2</v>
      </c>
    </row>
    <row r="12" spans="1:10" ht="15" customHeight="1" x14ac:dyDescent="0.15">
      <c r="A12" s="51" t="s">
        <v>58</v>
      </c>
      <c r="B12" s="85">
        <v>2</v>
      </c>
      <c r="C12" s="85">
        <v>2</v>
      </c>
      <c r="D12" s="39">
        <v>0</v>
      </c>
      <c r="E12" s="85">
        <v>2</v>
      </c>
      <c r="F12" s="39">
        <v>0</v>
      </c>
      <c r="G12" s="39">
        <v>0</v>
      </c>
      <c r="H12" s="34">
        <v>1</v>
      </c>
      <c r="I12" s="39">
        <v>0</v>
      </c>
      <c r="J12" s="45">
        <v>2</v>
      </c>
    </row>
    <row r="13" spans="1:10" ht="15" customHeight="1" x14ac:dyDescent="0.15">
      <c r="A13" s="55" t="s">
        <v>161</v>
      </c>
      <c r="B13" s="34">
        <v>1</v>
      </c>
      <c r="C13" s="34">
        <v>1</v>
      </c>
      <c r="D13" s="34">
        <v>1</v>
      </c>
      <c r="E13" s="34">
        <v>1</v>
      </c>
      <c r="F13" s="39">
        <v>0</v>
      </c>
      <c r="G13" s="85">
        <v>2</v>
      </c>
      <c r="H13" s="85">
        <v>2</v>
      </c>
      <c r="I13" s="34">
        <v>1</v>
      </c>
      <c r="J13" s="46">
        <v>2</v>
      </c>
    </row>
    <row r="14" spans="1:10" ht="15" customHeight="1" x14ac:dyDescent="0.15">
      <c r="A14" s="51" t="s">
        <v>124</v>
      </c>
      <c r="B14" s="34">
        <v>1</v>
      </c>
      <c r="C14" s="34">
        <v>1</v>
      </c>
      <c r="D14" s="34">
        <v>1</v>
      </c>
      <c r="E14" s="34">
        <v>1</v>
      </c>
      <c r="F14" s="39">
        <v>0</v>
      </c>
      <c r="G14" s="39">
        <v>0</v>
      </c>
      <c r="H14" s="39">
        <v>0</v>
      </c>
      <c r="I14" s="39">
        <v>0</v>
      </c>
      <c r="J14" s="45">
        <v>1</v>
      </c>
    </row>
    <row r="15" spans="1:10" ht="15" customHeight="1" x14ac:dyDescent="0.15">
      <c r="A15" s="55" t="s">
        <v>68</v>
      </c>
      <c r="B15" s="39">
        <v>0</v>
      </c>
      <c r="C15" s="39">
        <v>0</v>
      </c>
      <c r="D15" s="34">
        <v>1</v>
      </c>
      <c r="E15" s="34">
        <v>1</v>
      </c>
      <c r="F15" s="39">
        <v>0</v>
      </c>
      <c r="G15" s="39">
        <v>0</v>
      </c>
      <c r="H15" s="39">
        <v>0</v>
      </c>
      <c r="I15" s="34">
        <v>1</v>
      </c>
      <c r="J15" s="46">
        <v>1</v>
      </c>
    </row>
    <row r="16" spans="1:10" ht="15" customHeight="1" x14ac:dyDescent="0.15">
      <c r="A16" s="51" t="s">
        <v>312</v>
      </c>
      <c r="B16" s="39">
        <v>0</v>
      </c>
      <c r="C16" s="34">
        <v>1</v>
      </c>
      <c r="D16" s="34">
        <v>1</v>
      </c>
      <c r="E16" s="34">
        <v>1</v>
      </c>
      <c r="F16" s="34">
        <v>1</v>
      </c>
      <c r="G16" s="39">
        <v>0</v>
      </c>
      <c r="H16" s="39">
        <v>0</v>
      </c>
      <c r="I16" s="39">
        <v>0</v>
      </c>
      <c r="J16" s="45">
        <v>1</v>
      </c>
    </row>
    <row r="17" spans="1:10" ht="15" customHeight="1" x14ac:dyDescent="0.15">
      <c r="A17" s="55" t="s">
        <v>610</v>
      </c>
      <c r="B17" s="34">
        <v>1</v>
      </c>
      <c r="C17" s="39">
        <v>0</v>
      </c>
      <c r="D17" s="39">
        <v>0</v>
      </c>
      <c r="E17" s="34">
        <v>1</v>
      </c>
      <c r="F17" s="39">
        <v>0</v>
      </c>
      <c r="G17" s="39">
        <v>0</v>
      </c>
      <c r="H17" s="39">
        <v>0</v>
      </c>
      <c r="I17" s="39">
        <v>0</v>
      </c>
      <c r="J17" s="46">
        <v>1</v>
      </c>
    </row>
    <row r="18" spans="1:10" ht="15" customHeight="1" x14ac:dyDescent="0.15">
      <c r="A18" s="51" t="s">
        <v>589</v>
      </c>
      <c r="B18" s="39">
        <v>0</v>
      </c>
      <c r="C18" s="39">
        <v>0</v>
      </c>
      <c r="D18" s="39">
        <v>0</v>
      </c>
      <c r="E18" s="39">
        <v>0</v>
      </c>
      <c r="F18" s="39">
        <v>0</v>
      </c>
      <c r="G18" s="39">
        <v>0</v>
      </c>
      <c r="H18" s="39">
        <v>0</v>
      </c>
      <c r="I18" s="39">
        <v>0</v>
      </c>
      <c r="J18" s="45">
        <v>1</v>
      </c>
    </row>
    <row r="19" spans="1:10" ht="15" customHeight="1" x14ac:dyDescent="0.15">
      <c r="A19" s="55" t="s">
        <v>210</v>
      </c>
      <c r="B19" s="39">
        <v>0</v>
      </c>
      <c r="C19" s="39">
        <v>0</v>
      </c>
      <c r="D19" s="39">
        <v>0</v>
      </c>
      <c r="E19" s="39">
        <v>0</v>
      </c>
      <c r="F19" s="34">
        <v>1</v>
      </c>
      <c r="G19" s="39">
        <v>0</v>
      </c>
      <c r="H19" s="39">
        <v>0</v>
      </c>
      <c r="I19" s="39">
        <v>0</v>
      </c>
      <c r="J19" s="46">
        <v>1</v>
      </c>
    </row>
    <row r="20" spans="1:10" ht="15" customHeight="1" x14ac:dyDescent="0.15">
      <c r="A20" s="51" t="s">
        <v>57</v>
      </c>
      <c r="B20" s="39">
        <v>0</v>
      </c>
      <c r="C20" s="39">
        <v>0</v>
      </c>
      <c r="D20" s="39">
        <v>0</v>
      </c>
      <c r="E20" s="39">
        <v>0</v>
      </c>
      <c r="F20" s="39">
        <v>0</v>
      </c>
      <c r="G20" s="39">
        <v>0</v>
      </c>
      <c r="H20" s="39">
        <v>0</v>
      </c>
      <c r="I20" s="39">
        <v>0</v>
      </c>
      <c r="J20" s="45">
        <v>1</v>
      </c>
    </row>
    <row r="21" spans="1:10" ht="15" customHeight="1" x14ac:dyDescent="0.15">
      <c r="A21" s="55" t="s">
        <v>238</v>
      </c>
      <c r="B21" s="34">
        <v>1</v>
      </c>
      <c r="C21" s="39">
        <v>0</v>
      </c>
      <c r="D21" s="39">
        <v>0</v>
      </c>
      <c r="E21" s="39">
        <v>0</v>
      </c>
      <c r="F21" s="39">
        <v>0</v>
      </c>
      <c r="G21" s="39">
        <v>0</v>
      </c>
      <c r="H21" s="34">
        <v>1</v>
      </c>
      <c r="I21" s="39">
        <v>0</v>
      </c>
      <c r="J21" s="46">
        <v>1</v>
      </c>
    </row>
    <row r="22" spans="1:10" ht="15" customHeight="1" x14ac:dyDescent="0.15">
      <c r="A22" s="51" t="s">
        <v>244</v>
      </c>
      <c r="B22" s="34">
        <v>1</v>
      </c>
      <c r="C22" s="39">
        <v>0</v>
      </c>
      <c r="D22" s="39">
        <v>0</v>
      </c>
      <c r="E22" s="39">
        <v>0</v>
      </c>
      <c r="F22" s="34">
        <v>1</v>
      </c>
      <c r="G22" s="39">
        <v>0</v>
      </c>
      <c r="H22" s="39">
        <v>0</v>
      </c>
      <c r="I22" s="39">
        <v>0</v>
      </c>
      <c r="J22" s="45">
        <v>1</v>
      </c>
    </row>
    <row r="23" spans="1:10" ht="15" customHeight="1" x14ac:dyDescent="0.15">
      <c r="A23" s="55" t="s">
        <v>332</v>
      </c>
      <c r="B23" s="34">
        <v>1</v>
      </c>
      <c r="C23" s="39">
        <v>0</v>
      </c>
      <c r="D23" s="34">
        <v>1</v>
      </c>
      <c r="E23" s="39">
        <v>0</v>
      </c>
      <c r="F23" s="39">
        <v>0</v>
      </c>
      <c r="G23" s="34">
        <v>1</v>
      </c>
      <c r="H23" s="39">
        <v>0</v>
      </c>
      <c r="I23" s="34">
        <v>1</v>
      </c>
      <c r="J23" s="46">
        <v>1</v>
      </c>
    </row>
    <row r="24" spans="1:10" ht="15" customHeight="1" x14ac:dyDescent="0.15">
      <c r="A24" s="58" t="s">
        <v>679</v>
      </c>
      <c r="B24" s="48">
        <f t="shared" ref="B24:I24" si="0">SUM(B2:B23)</f>
        <v>43</v>
      </c>
      <c r="C24" s="48">
        <f t="shared" si="0"/>
        <v>32</v>
      </c>
      <c r="D24" s="48">
        <f t="shared" si="0"/>
        <v>37</v>
      </c>
      <c r="E24" s="48">
        <f t="shared" si="0"/>
        <v>31</v>
      </c>
      <c r="F24" s="48">
        <f t="shared" si="0"/>
        <v>17</v>
      </c>
      <c r="G24" s="48">
        <f t="shared" si="0"/>
        <v>18</v>
      </c>
      <c r="H24" s="48">
        <f t="shared" si="0"/>
        <v>11</v>
      </c>
      <c r="I24" s="48">
        <f t="shared" si="0"/>
        <v>14</v>
      </c>
      <c r="J24" s="49"/>
    </row>
  </sheetData>
  <conditionalFormatting sqref="B2:I23">
    <cfRule type="colorScale" priority="1">
      <colorScale>
        <cfvo type="min"/>
        <cfvo type="percentile" val="50"/>
        <cfvo type="max"/>
        <color rgb="FFEA9999"/>
        <color rgb="FFFFD666"/>
        <color rgb="FF57BB8A"/>
      </colorScale>
    </cfRule>
  </conditionalFormatting>
  <dataValidations count="2">
    <dataValidation type="custom" allowBlank="1" showDropDown="1" sqref="B2:J24" xr:uid="{00000000-0002-0000-0F00-000000000000}">
      <formula1>AND(ISNUMBER(B2),(NOT(OR(NOT(ISERROR(DATEVALUE(B2))), AND(ISNUMBER(B2), LEFT(CELL("format", B2))="D")))))</formula1>
    </dataValidation>
    <dataValidation allowBlank="1" showDropDown="1" sqref="A2:A24" xr:uid="{00000000-0002-0000-0F00-000001000000}"/>
  </dataValidations>
  <printOptions horizontalCentered="1" gridLines="1"/>
  <pageMargins left="0.7" right="0.7" top="0.75" bottom="0.75" header="0" footer="0"/>
  <pageSetup pageOrder="overThenDown" orientation="landscape" cellComments="atEnd"/>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cleaned + combined data</vt:lpstr>
      <vt:lpstr>Standardized Race</vt:lpstr>
      <vt:lpstr>Standardized Gender</vt:lpstr>
      <vt:lpstr>Unique Zipcodes</vt:lpstr>
      <vt:lpstr>checkbox 1 work zip</vt:lpstr>
      <vt:lpstr>checkbox 1 homezip</vt:lpstr>
      <vt:lpstr>checkbox 2 homezip</vt:lpstr>
      <vt:lpstr>checkbox 2 workzip</vt:lpstr>
      <vt:lpstr>checkbox 3 workzip</vt:lpstr>
      <vt:lpstr>checkbox 3 homezip</vt:lpstr>
      <vt:lpstr>Special Formula - Other (P)</vt:lpstr>
      <vt:lpstr>Game Plan 😈💪🏼</vt:lpstr>
      <vt:lpstr>'cleaned + combined 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Michaela Grenier</cp:lastModifiedBy>
  <cp:lastPrinted>2025-05-14T22:03:33Z</cp:lastPrinted>
  <dcterms:created xsi:type="dcterms:W3CDTF">2024-12-03T17:29:21Z</dcterms:created>
  <dcterms:modified xsi:type="dcterms:W3CDTF">2025-05-14T22:03:55Z</dcterms:modified>
</cp:coreProperties>
</file>