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bphc.sharepoint.com/teams/IDB/Ryan White Services Division  Fiscal/Care36/Fiscal Provider Training FY26/5.FY26 Sample Forms - For Website/"/>
    </mc:Choice>
  </mc:AlternateContent>
  <xr:revisionPtr revIDLastSave="51" documentId="13_ncr:1_{E4163BCC-EAD9-4494-B496-A2BB55964B80}" xr6:coauthVersionLast="47" xr6:coauthVersionMax="47" xr10:uidLastSave="{A1E414EA-4D92-4F67-8242-4A5207F5A0C0}"/>
  <bookViews>
    <workbookView xWindow="28680" yWindow="-120" windowWidth="29040" windowHeight="15720" xr2:uid="{00000000-000D-0000-FFFF-FFFF00000000}"/>
  </bookViews>
  <sheets>
    <sheet name="Budget with HHS Rate 10% Cap" sheetId="1" r:id="rId1"/>
    <sheet name="Budget with Itemized Admin Cost" sheetId="3" r:id="rId2"/>
    <sheet name="Sample unit rate for Manual"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3" l="1"/>
  <c r="F26" i="3"/>
  <c r="D17" i="3"/>
  <c r="D33" i="3"/>
  <c r="F27" i="1" l="1"/>
  <c r="F19" i="1"/>
  <c r="F18" i="1"/>
  <c r="F17" i="1"/>
  <c r="E12" i="2" l="1"/>
  <c r="F26" i="1"/>
  <c r="F31" i="3" l="1"/>
  <c r="F33" i="3" s="1"/>
  <c r="F14" i="3"/>
  <c r="F13" i="3"/>
  <c r="F12" i="3"/>
  <c r="F17" i="3" l="1"/>
  <c r="F18" i="3" s="1"/>
  <c r="F19" i="3" s="1"/>
  <c r="F27" i="3" s="1"/>
  <c r="F45" i="3" s="1"/>
  <c r="F34" i="3"/>
  <c r="F35" i="3"/>
  <c r="F43" i="3" s="1"/>
  <c r="F46" i="3" l="1"/>
  <c r="F48" i="3" s="1"/>
  <c r="D17" i="1"/>
  <c r="E13" i="2"/>
  <c r="F14" i="1"/>
  <c r="F13" i="1"/>
  <c r="F12" i="1"/>
  <c r="E18" i="2" l="1"/>
  <c r="E21" i="2"/>
  <c r="F30" i="1"/>
  <c r="F34" i="1" l="1"/>
  <c r="F33" i="1"/>
  <c r="F36" i="1" s="1"/>
</calcChain>
</file>

<file path=xl/sharedStrings.xml><?xml version="1.0" encoding="utf-8"?>
<sst xmlns="http://schemas.openxmlformats.org/spreadsheetml/2006/main" count="94" uniqueCount="47">
  <si>
    <t>ATTACHMENT C</t>
  </si>
  <si>
    <t>RYAN WHITE PART A: ALN 93.914</t>
  </si>
  <si>
    <t>Boston Public Health Commission</t>
  </si>
  <si>
    <t>AGENCY NAME</t>
  </si>
  <si>
    <t>Psychosocial Support Services</t>
  </si>
  <si>
    <t>Core/Support Service Direct Cost</t>
  </si>
  <si>
    <t>Personnel</t>
  </si>
  <si>
    <t>Salary</t>
  </si>
  <si>
    <t>FTE</t>
  </si>
  <si>
    <t>Months</t>
  </si>
  <si>
    <t>Annual</t>
  </si>
  <si>
    <t>Peer Support Coordinator</t>
  </si>
  <si>
    <t>B. Smith</t>
  </si>
  <si>
    <t>Peer Advocate</t>
  </si>
  <si>
    <t>K. Jones</t>
  </si>
  <si>
    <t>J. Doe</t>
  </si>
  <si>
    <t>SUBTOTAL</t>
  </si>
  <si>
    <t>FRINGE</t>
  </si>
  <si>
    <t>Other Direct Care Cost</t>
  </si>
  <si>
    <t>Staff Training</t>
  </si>
  <si>
    <t>Staff Travel</t>
  </si>
  <si>
    <t>Program Supplies</t>
  </si>
  <si>
    <t>DIRECT CARE TOTAL</t>
  </si>
  <si>
    <t xml:space="preserve">Ryan White Indirect Rate Cap   </t>
  </si>
  <si>
    <t>INDIRECT RATE CAP (10%)</t>
  </si>
  <si>
    <t>SERVICE AWARD TOTAL</t>
  </si>
  <si>
    <t>Medical Case Management</t>
  </si>
  <si>
    <t>Program Director</t>
  </si>
  <si>
    <t>Medical Case Manager</t>
  </si>
  <si>
    <t>Administrative Cost</t>
  </si>
  <si>
    <t>Program Rent (8% of total rent)</t>
  </si>
  <si>
    <t xml:space="preserve">ADMIN COST TOTAL </t>
  </si>
  <si>
    <t>ADMINISTRATIVE COST</t>
  </si>
  <si>
    <t>RYAN WHITE PART A: CFDA 93.914</t>
  </si>
  <si>
    <t>FY 2021</t>
  </si>
  <si>
    <t>March 1, 2021 – February 28, 2022</t>
  </si>
  <si>
    <t xml:space="preserve">  Substance Abuse Services (Residential)</t>
  </si>
  <si>
    <t>Unit</t>
  </si>
  <si>
    <t>Rate</t>
  </si>
  <si>
    <t>Volume</t>
  </si>
  <si>
    <t xml:space="preserve">RRS-Bed Day </t>
  </si>
  <si>
    <t>TSS-Bed Day</t>
  </si>
  <si>
    <t>FY 2026</t>
  </si>
  <si>
    <t>March 1, 2026 – February 28, 2027</t>
  </si>
  <si>
    <t>PERSONNEL TOTAL</t>
  </si>
  <si>
    <t>Other Administrative Cost</t>
  </si>
  <si>
    <t xml:space="preserve">HHS Indirect Approved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</si>
</sst>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164" formatCode="0_)"/>
    <numFmt numFmtId="165" formatCode="0.00_)"/>
    <numFmt numFmtId="166" formatCode="&quot;$&quot;#,##0"/>
    <numFmt numFmtId="167" formatCode="&quot;$&quot;#,##0.00"/>
    <numFmt numFmtId="168" formatCode="0.0"/>
    <numFmt numFmtId="169" formatCode="&quot;$&quot;#,##0.0_);[Red]\(&quot;$&quot;#,##0.0\)"/>
    <numFmt numFmtId="170" formatCode="0.0_)"/>
  </numFmts>
  <fonts count="14" x14ac:knownFonts="1">
    <font>
      <sz val="10"/>
      <name val="Arial"/>
    </font>
    <font>
      <sz val="10"/>
      <name val="Arial"/>
      <family val="2"/>
    </font>
    <font>
      <b/>
      <sz val="12"/>
      <name val="Arial"/>
      <family val="2"/>
    </font>
    <font>
      <b/>
      <sz val="12"/>
      <color rgb="FF000000"/>
      <name val="Arial"/>
      <family val="2"/>
    </font>
    <font>
      <b/>
      <sz val="12"/>
      <color rgb="FF212120"/>
      <name val="Arial"/>
      <family val="2"/>
    </font>
    <font>
      <sz val="12"/>
      <name val="Arial"/>
      <family val="2"/>
    </font>
    <font>
      <b/>
      <u/>
      <sz val="12"/>
      <name val="Arial"/>
      <family val="2"/>
    </font>
    <font>
      <sz val="12"/>
      <color indexed="8"/>
      <name val="Arial"/>
      <family val="2"/>
    </font>
    <font>
      <sz val="12"/>
      <name val="Calibri"/>
      <family val="2"/>
    </font>
    <font>
      <b/>
      <u/>
      <sz val="12"/>
      <color indexed="8"/>
      <name val="Arial"/>
      <family val="2"/>
    </font>
    <font>
      <b/>
      <sz val="12"/>
      <color indexed="8"/>
      <name val="Arial"/>
      <family val="2"/>
    </font>
    <font>
      <sz val="14"/>
      <color indexed="8"/>
      <name val="Arial"/>
      <family val="2"/>
    </font>
    <font>
      <sz val="11"/>
      <color indexed="8"/>
      <name val="Arial"/>
      <family val="2"/>
    </font>
    <font>
      <b/>
      <sz val="11"/>
      <color indexed="8"/>
      <name val="Arial"/>
      <family val="2"/>
    </font>
  </fonts>
  <fills count="5">
    <fill>
      <patternFill patternType="none"/>
    </fill>
    <fill>
      <patternFill patternType="gray125"/>
    </fill>
    <fill>
      <patternFill patternType="gray125">
        <fgColor indexed="8"/>
      </patternFill>
    </fill>
    <fill>
      <patternFill patternType="solid">
        <fgColor theme="0"/>
        <bgColor indexed="64"/>
      </patternFill>
    </fill>
    <fill>
      <patternFill patternType="solid">
        <fgColor rgb="FFFFFF00"/>
        <bgColor indexed="64"/>
      </patternFill>
    </fill>
  </fills>
  <borders count="1">
    <border>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164" fontId="5" fillId="0" borderId="0"/>
    <xf numFmtId="164" fontId="5" fillId="0" borderId="0"/>
  </cellStyleXfs>
  <cellXfs count="82">
    <xf numFmtId="0" fontId="0" fillId="0" borderId="0" xfId="0"/>
    <xf numFmtId="0" fontId="5" fillId="0" borderId="0" xfId="0" applyFont="1" applyAlignment="1">
      <alignment horizontal="center"/>
    </xf>
    <xf numFmtId="0" fontId="5" fillId="0" borderId="0" xfId="0" applyFont="1" applyAlignment="1">
      <alignment vertical="top" wrapText="1"/>
    </xf>
    <xf numFmtId="164" fontId="9" fillId="0" borderId="0" xfId="0" applyNumberFormat="1" applyFont="1" applyAlignment="1">
      <alignment horizontal="center"/>
    </xf>
    <xf numFmtId="5" fontId="9" fillId="0" borderId="0" xfId="0" applyNumberFormat="1" applyFont="1" applyAlignment="1">
      <alignment horizontal="center"/>
    </xf>
    <xf numFmtId="165" fontId="9" fillId="0" borderId="0" xfId="0" applyNumberFormat="1" applyFont="1" applyAlignment="1">
      <alignment horizontal="center"/>
    </xf>
    <xf numFmtId="164" fontId="7" fillId="0" borderId="0" xfId="0" applyNumberFormat="1" applyFont="1" applyAlignment="1">
      <alignment horizontal="center"/>
    </xf>
    <xf numFmtId="5" fontId="7" fillId="0" borderId="0" xfId="0" applyNumberFormat="1" applyFont="1" applyAlignment="1">
      <alignment horizontal="center"/>
    </xf>
    <xf numFmtId="166" fontId="7" fillId="0" borderId="0" xfId="1" applyNumberFormat="1" applyFont="1" applyAlignment="1">
      <alignment horizontal="center"/>
    </xf>
    <xf numFmtId="164" fontId="7" fillId="0" borderId="0" xfId="0" applyNumberFormat="1" applyFont="1"/>
    <xf numFmtId="164" fontId="10" fillId="0" borderId="0" xfId="0" applyNumberFormat="1" applyFont="1" applyAlignment="1">
      <alignment horizontal="center"/>
    </xf>
    <xf numFmtId="5" fontId="7" fillId="0" borderId="0" xfId="0" applyNumberFormat="1" applyFont="1"/>
    <xf numFmtId="165" fontId="7" fillId="0" borderId="0" xfId="0" applyNumberFormat="1" applyFont="1"/>
    <xf numFmtId="5" fontId="10" fillId="0" borderId="0" xfId="0" applyNumberFormat="1" applyFont="1"/>
    <xf numFmtId="164" fontId="7" fillId="2" borderId="0" xfId="0" applyNumberFormat="1" applyFont="1" applyFill="1"/>
    <xf numFmtId="5" fontId="7" fillId="2" borderId="0" xfId="0" applyNumberFormat="1" applyFont="1" applyFill="1"/>
    <xf numFmtId="165" fontId="7" fillId="2" borderId="0" xfId="0" applyNumberFormat="1" applyFont="1" applyFill="1"/>
    <xf numFmtId="5" fontId="7" fillId="2" borderId="0" xfId="0" applyNumberFormat="1" applyFont="1" applyFill="1" applyAlignment="1">
      <alignment horizontal="center"/>
    </xf>
    <xf numFmtId="5" fontId="10" fillId="0" borderId="0" xfId="0" applyNumberFormat="1" applyFont="1" applyAlignment="1">
      <alignment horizontal="center"/>
    </xf>
    <xf numFmtId="0" fontId="5" fillId="3" borderId="0" xfId="0" applyFont="1" applyFill="1" applyAlignment="1">
      <alignment vertical="top"/>
    </xf>
    <xf numFmtId="0" fontId="5" fillId="3" borderId="0" xfId="0" applyFont="1" applyFill="1" applyAlignment="1">
      <alignment horizontal="center" vertical="top"/>
    </xf>
    <xf numFmtId="0" fontId="6" fillId="3" borderId="0" xfId="0" applyFont="1" applyFill="1"/>
    <xf numFmtId="0" fontId="6" fillId="3" borderId="0" xfId="0" applyFont="1" applyFill="1" applyAlignment="1">
      <alignment horizontal="center"/>
    </xf>
    <xf numFmtId="6" fontId="5" fillId="3" borderId="0" xfId="0" applyNumberFormat="1" applyFont="1" applyFill="1" applyAlignment="1">
      <alignment horizontal="center"/>
    </xf>
    <xf numFmtId="5" fontId="7" fillId="3" borderId="0" xfId="0" applyNumberFormat="1" applyFont="1" applyFill="1" applyAlignment="1">
      <alignment horizontal="center"/>
    </xf>
    <xf numFmtId="10" fontId="5" fillId="3" borderId="0" xfId="0" applyNumberFormat="1" applyFont="1" applyFill="1" applyAlignment="1">
      <alignment horizontal="center"/>
    </xf>
    <xf numFmtId="6" fontId="2" fillId="3" borderId="0" xfId="0" applyNumberFormat="1" applyFont="1" applyFill="1" applyAlignment="1">
      <alignment horizontal="center"/>
    </xf>
    <xf numFmtId="0" fontId="8" fillId="3" borderId="0" xfId="0" applyFont="1" applyFill="1" applyAlignment="1">
      <alignment horizontal="center"/>
    </xf>
    <xf numFmtId="0" fontId="0" fillId="0" borderId="0" xfId="0" applyAlignment="1">
      <alignment horizontal="center"/>
    </xf>
    <xf numFmtId="164" fontId="11" fillId="0" borderId="0" xfId="0" applyNumberFormat="1" applyFont="1" applyAlignment="1">
      <alignment horizontal="center"/>
    </xf>
    <xf numFmtId="0" fontId="11" fillId="0" borderId="0" xfId="0" applyFont="1" applyAlignment="1">
      <alignment horizontal="center"/>
    </xf>
    <xf numFmtId="5" fontId="11" fillId="0" borderId="0" xfId="0" applyNumberFormat="1" applyFont="1" applyAlignment="1">
      <alignment horizontal="center"/>
    </xf>
    <xf numFmtId="167" fontId="11" fillId="0" borderId="0" xfId="0" applyNumberFormat="1" applyFont="1" applyAlignment="1">
      <alignment horizontal="center"/>
    </xf>
    <xf numFmtId="0" fontId="7" fillId="0" borderId="0" xfId="0" applyFont="1" applyAlignment="1">
      <alignment horizontal="center"/>
    </xf>
    <xf numFmtId="167" fontId="7" fillId="0" borderId="0" xfId="0" applyNumberFormat="1" applyFont="1" applyAlignment="1">
      <alignment horizontal="center"/>
    </xf>
    <xf numFmtId="0" fontId="2" fillId="3" borderId="0" xfId="0" applyFont="1" applyFill="1" applyAlignment="1">
      <alignment horizontal="right"/>
    </xf>
    <xf numFmtId="0" fontId="5" fillId="3" borderId="0" xfId="0" applyFont="1" applyFill="1"/>
    <xf numFmtId="168" fontId="5" fillId="3" borderId="0" xfId="0" applyNumberFormat="1" applyFont="1" applyFill="1" applyAlignment="1">
      <alignment horizontal="center"/>
    </xf>
    <xf numFmtId="0" fontId="5" fillId="3" borderId="0" xfId="0" applyFont="1" applyFill="1" applyAlignment="1">
      <alignment horizontal="right"/>
    </xf>
    <xf numFmtId="0" fontId="8" fillId="3" borderId="0" xfId="0" applyFont="1" applyFill="1"/>
    <xf numFmtId="0" fontId="5" fillId="0" borderId="0" xfId="0" applyFont="1"/>
    <xf numFmtId="5" fontId="9" fillId="0" borderId="0" xfId="0" applyNumberFormat="1" applyFont="1" applyAlignment="1">
      <alignment horizontal="left"/>
    </xf>
    <xf numFmtId="0" fontId="2" fillId="3" borderId="0" xfId="0" applyFont="1" applyFill="1" applyAlignment="1">
      <alignment vertical="top"/>
    </xf>
    <xf numFmtId="0" fontId="12" fillId="2" borderId="0" xfId="0" applyFont="1" applyFill="1"/>
    <xf numFmtId="5" fontId="12" fillId="2" borderId="0" xfId="0" applyNumberFormat="1" applyFont="1" applyFill="1"/>
    <xf numFmtId="165" fontId="12" fillId="2" borderId="0" xfId="0" applyNumberFormat="1" applyFont="1" applyFill="1"/>
    <xf numFmtId="5" fontId="12" fillId="2" borderId="0" xfId="0" applyNumberFormat="1" applyFont="1" applyFill="1" applyAlignment="1">
      <alignment horizontal="center"/>
    </xf>
    <xf numFmtId="0" fontId="2" fillId="3" borderId="0" xfId="0" applyFont="1" applyFill="1"/>
    <xf numFmtId="6" fontId="6" fillId="3" borderId="0" xfId="0" applyNumberFormat="1" applyFont="1" applyFill="1" applyAlignment="1">
      <alignment horizontal="center"/>
    </xf>
    <xf numFmtId="9" fontId="6" fillId="3" borderId="0" xfId="2" applyFont="1" applyFill="1" applyAlignment="1">
      <alignment horizontal="center" vertical="top"/>
    </xf>
    <xf numFmtId="0" fontId="6" fillId="3" borderId="0" xfId="0" applyFont="1" applyFill="1" applyAlignment="1">
      <alignment horizontal="center" vertical="top"/>
    </xf>
    <xf numFmtId="9" fontId="5" fillId="3" borderId="0" xfId="2" applyFont="1" applyFill="1" applyAlignment="1">
      <alignment horizontal="center" vertical="top"/>
    </xf>
    <xf numFmtId="2" fontId="5" fillId="3" borderId="0" xfId="0" applyNumberFormat="1" applyFont="1" applyFill="1" applyAlignment="1">
      <alignment horizontal="center"/>
    </xf>
    <xf numFmtId="169" fontId="5" fillId="3" borderId="0" xfId="0" applyNumberFormat="1" applyFont="1" applyFill="1"/>
    <xf numFmtId="166" fontId="5" fillId="3" borderId="0" xfId="0" applyNumberFormat="1" applyFont="1" applyFill="1" applyAlignment="1">
      <alignment horizontal="center" vertical="top"/>
    </xf>
    <xf numFmtId="2" fontId="5" fillId="3" borderId="0" xfId="2" applyNumberFormat="1" applyFont="1" applyFill="1" applyAlignment="1">
      <alignment horizontal="center" vertical="top"/>
    </xf>
    <xf numFmtId="5" fontId="13" fillId="0" borderId="0" xfId="0" applyNumberFormat="1" applyFont="1" applyAlignment="1">
      <alignment horizontal="right"/>
    </xf>
    <xf numFmtId="8" fontId="5" fillId="3" borderId="0" xfId="0" applyNumberFormat="1" applyFont="1" applyFill="1"/>
    <xf numFmtId="0" fontId="2" fillId="3" borderId="0" xfId="0" applyFont="1" applyFill="1" applyAlignment="1">
      <alignment horizontal="right" vertical="top"/>
    </xf>
    <xf numFmtId="0" fontId="2" fillId="3" borderId="0" xfId="0" applyFont="1" applyFill="1" applyAlignment="1">
      <alignment horizontal="center"/>
    </xf>
    <xf numFmtId="0" fontId="5" fillId="3" borderId="0" xfId="0" applyFont="1" applyFill="1" applyAlignment="1">
      <alignment horizontal="center"/>
    </xf>
    <xf numFmtId="5" fontId="2" fillId="3" borderId="0" xfId="3" applyNumberFormat="1" applyFont="1" applyFill="1"/>
    <xf numFmtId="165" fontId="5" fillId="3" borderId="0" xfId="3" applyNumberFormat="1" applyFill="1" applyAlignment="1">
      <alignment horizontal="center"/>
    </xf>
    <xf numFmtId="170" fontId="5" fillId="3" borderId="0" xfId="3" applyNumberFormat="1" applyFill="1"/>
    <xf numFmtId="5" fontId="5" fillId="3" borderId="0" xfId="3" applyNumberFormat="1" applyFill="1" applyAlignment="1">
      <alignment horizontal="center"/>
    </xf>
    <xf numFmtId="10" fontId="5" fillId="3" borderId="0" xfId="3" applyNumberFormat="1" applyFill="1" applyAlignment="1">
      <alignment horizontal="center"/>
    </xf>
    <xf numFmtId="165" fontId="2" fillId="3" borderId="0" xfId="3" applyNumberFormat="1" applyFont="1" applyFill="1"/>
    <xf numFmtId="164" fontId="6" fillId="3" borderId="0" xfId="4" applyFont="1" applyFill="1"/>
    <xf numFmtId="5" fontId="2" fillId="3" borderId="0" xfId="4" applyNumberFormat="1" applyFont="1" applyFill="1"/>
    <xf numFmtId="165" fontId="7" fillId="3" borderId="0" xfId="4" applyNumberFormat="1" applyFont="1" applyFill="1"/>
    <xf numFmtId="164" fontId="7" fillId="3" borderId="0" xfId="4" applyFont="1" applyFill="1"/>
    <xf numFmtId="5" fontId="7" fillId="3" borderId="0" xfId="4" applyNumberFormat="1" applyFont="1" applyFill="1" applyAlignment="1">
      <alignment horizontal="center"/>
    </xf>
    <xf numFmtId="169" fontId="5" fillId="3" borderId="0" xfId="2" applyNumberFormat="1" applyFont="1" applyFill="1"/>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applyAlignment="1">
      <alignment horizontal="right" vertical="top"/>
    </xf>
    <xf numFmtId="0" fontId="4" fillId="3" borderId="0" xfId="0" applyFont="1" applyFill="1" applyAlignment="1">
      <alignment horizontal="center"/>
    </xf>
    <xf numFmtId="0" fontId="5" fillId="3" borderId="0" xfId="0" applyFont="1" applyFill="1" applyAlignment="1">
      <alignment horizontal="center"/>
    </xf>
    <xf numFmtId="0" fontId="3" fillId="3" borderId="0" xfId="0" applyFont="1" applyFill="1" applyAlignment="1">
      <alignment horizontal="center"/>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xf>
  </cellXfs>
  <cellStyles count="5">
    <cellStyle name="Currency 2" xfId="1" xr:uid="{00000000-0005-0000-0000-000000000000}"/>
    <cellStyle name="Normal" xfId="0" builtinId="0"/>
    <cellStyle name="Normal 2 3 2" xfId="3" xr:uid="{4BF9A99B-ABCC-4E39-8394-8F4F84D4F666}"/>
    <cellStyle name="Normal 8" xfId="4" xr:uid="{1DB0B142-019A-4089-825E-50D5DB30BA86}"/>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19051</xdr:colOff>
      <xdr:row>36</xdr:row>
      <xdr:rowOff>57150</xdr:rowOff>
    </xdr:from>
    <xdr:to>
      <xdr:col>5</xdr:col>
      <xdr:colOff>1066800</xdr:colOff>
      <xdr:row>42</xdr:row>
      <xdr:rowOff>0</xdr:rowOff>
    </xdr:to>
    <xdr:sp macro="" textlink="">
      <xdr:nvSpPr>
        <xdr:cNvPr id="2" name="Text 9">
          <a:extLst>
            <a:ext uri="{FF2B5EF4-FFF2-40B4-BE49-F238E27FC236}">
              <a16:creationId xmlns:a16="http://schemas.microsoft.com/office/drawing/2014/main" id="{00000000-0008-0000-0000-000002000000}"/>
            </a:ext>
          </a:extLst>
        </xdr:cNvPr>
        <xdr:cNvSpPr txBox="1">
          <a:spLocks noChangeArrowheads="1"/>
        </xdr:cNvSpPr>
      </xdr:nvSpPr>
      <xdr:spPr bwMode="auto">
        <a:xfrm>
          <a:off x="19051" y="6076950"/>
          <a:ext cx="6581774" cy="109537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0" i="0" strike="noStrike">
              <a:solidFill>
                <a:srgbClr val="000000"/>
              </a:solidFill>
              <a:latin typeface="Arial"/>
              <a:cs typeface="Arial"/>
            </a:rPr>
            <a:t>Per Federal policy, funds may only be used to support services to those individuals with a documented HIV</a:t>
          </a:r>
          <a:r>
            <a:rPr lang="en-US" sz="1200" b="0" i="0" strike="noStrike" baseline="0">
              <a:solidFill>
                <a:srgbClr val="000000"/>
              </a:solidFill>
              <a:latin typeface="Arial"/>
              <a:cs typeface="Arial"/>
            </a:rPr>
            <a:t> </a:t>
          </a:r>
          <a:r>
            <a:rPr lang="en-US" sz="1200" b="0" i="0" strike="noStrike">
              <a:solidFill>
                <a:srgbClr val="000000"/>
              </a:solidFill>
              <a:latin typeface="Arial"/>
              <a:cs typeface="Arial"/>
            </a:rPr>
            <a:t>status. Funds may not be used to provide items or services for which payment already has been made or reasonably can be expected to be made, by third party payors, including Medicaid, Medicare, and/other State or local entitlement programs, prepaid health plans, or private insurance. Subrecipients are reminded that this is subject to an audit. </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48</xdr:row>
      <xdr:rowOff>57150</xdr:rowOff>
    </xdr:from>
    <xdr:to>
      <xdr:col>5</xdr:col>
      <xdr:colOff>1066800</xdr:colOff>
      <xdr:row>54</xdr:row>
      <xdr:rowOff>0</xdr:rowOff>
    </xdr:to>
    <xdr:sp macro="" textlink="">
      <xdr:nvSpPr>
        <xdr:cNvPr id="3" name="Text 9">
          <a:extLst>
            <a:ext uri="{FF2B5EF4-FFF2-40B4-BE49-F238E27FC236}">
              <a16:creationId xmlns:a16="http://schemas.microsoft.com/office/drawing/2014/main" id="{49537C67-597B-4FFA-BE95-C50D671232B0}"/>
            </a:ext>
          </a:extLst>
        </xdr:cNvPr>
        <xdr:cNvSpPr txBox="1">
          <a:spLocks noChangeArrowheads="1"/>
        </xdr:cNvSpPr>
      </xdr:nvSpPr>
      <xdr:spPr bwMode="auto">
        <a:xfrm>
          <a:off x="19051" y="7077075"/>
          <a:ext cx="7467599" cy="109537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0" i="0" strike="noStrike">
              <a:solidFill>
                <a:srgbClr val="000000"/>
              </a:solidFill>
              <a:latin typeface="Arial"/>
              <a:cs typeface="Arial"/>
            </a:rPr>
            <a:t>Per Federal policy, funds may only be used to support services to those individuals with a documented HIV status. Funds may not be used to provide items or services for which payment already has been made or reasonably can be expected to be made, by third party payors, including Medicaid, Medicare, and/other State or local entitlement programs, prepaid health plans, or private insurance. Subrecipients are reminded that this is subject to an audit. </a:t>
          </a: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22</xdr:row>
      <xdr:rowOff>19051</xdr:rowOff>
    </xdr:from>
    <xdr:to>
      <xdr:col>4</xdr:col>
      <xdr:colOff>1476374</xdr:colOff>
      <xdr:row>28</xdr:row>
      <xdr:rowOff>57151</xdr:rowOff>
    </xdr:to>
    <xdr:sp macro="" textlink="">
      <xdr:nvSpPr>
        <xdr:cNvPr id="2" name="Text 9">
          <a:extLst>
            <a:ext uri="{FF2B5EF4-FFF2-40B4-BE49-F238E27FC236}">
              <a16:creationId xmlns:a16="http://schemas.microsoft.com/office/drawing/2014/main" id="{00000000-0008-0000-0100-000002000000}"/>
            </a:ext>
          </a:extLst>
        </xdr:cNvPr>
        <xdr:cNvSpPr txBox="1">
          <a:spLocks noChangeArrowheads="1"/>
        </xdr:cNvSpPr>
      </xdr:nvSpPr>
      <xdr:spPr bwMode="auto">
        <a:xfrm>
          <a:off x="66675" y="4752976"/>
          <a:ext cx="7505699" cy="10096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0" i="0" strike="noStrike">
              <a:solidFill>
                <a:srgbClr val="000000"/>
              </a:solidFill>
              <a:latin typeface="Arial"/>
              <a:cs typeface="Arial"/>
            </a:rPr>
            <a:t>Per Federal policy, funds may only be used to support services to those individuals with a documented HIV status. Funds may not be used to provide items or services for which payment already has been made or reasonably can be expected to be made, by third party payors, including Medicaid, Medicare, and/other State or local entitlement programs, prepaid health plans, or private insurance. Subrecipients are reminded that this is subject to an audit. </a:t>
          </a: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0"/>
  <sheetViews>
    <sheetView showGridLines="0" tabSelected="1" topLeftCell="A9" zoomScaleNormal="100" workbookViewId="0">
      <selection activeCell="L36" sqref="L36"/>
    </sheetView>
  </sheetViews>
  <sheetFormatPr defaultColWidth="9.33203125" defaultRowHeight="15" x14ac:dyDescent="0.25"/>
  <cols>
    <col min="1" max="1" width="38.44140625" style="40" bestFit="1" customWidth="1"/>
    <col min="2" max="2" width="16.5546875" style="40" customWidth="1"/>
    <col min="3" max="3" width="14" style="40" bestFit="1" customWidth="1"/>
    <col min="4" max="5" width="13" style="40" customWidth="1"/>
    <col min="6" max="6" width="16.5546875" style="1" customWidth="1"/>
    <col min="7" max="16384" width="9.33203125" style="40"/>
  </cols>
  <sheetData>
    <row r="1" spans="1:6" s="36" customFormat="1" x14ac:dyDescent="0.25">
      <c r="A1" s="77"/>
      <c r="B1" s="77"/>
      <c r="C1" s="77"/>
      <c r="D1" s="77"/>
      <c r="E1" s="77"/>
      <c r="F1" s="77"/>
    </row>
    <row r="2" spans="1:6" s="36" customFormat="1" ht="15.75" customHeight="1" x14ac:dyDescent="0.3">
      <c r="A2" s="74" t="s">
        <v>0</v>
      </c>
      <c r="B2" s="74"/>
      <c r="C2" s="74"/>
      <c r="D2" s="74"/>
      <c r="E2" s="74"/>
      <c r="F2" s="74"/>
    </row>
    <row r="3" spans="1:6" s="36" customFormat="1" ht="15.75" customHeight="1" x14ac:dyDescent="0.3">
      <c r="A3" s="78" t="s">
        <v>1</v>
      </c>
      <c r="B3" s="78"/>
      <c r="C3" s="78"/>
      <c r="D3" s="78"/>
      <c r="E3" s="78"/>
      <c r="F3" s="78"/>
    </row>
    <row r="4" spans="1:6" s="36" customFormat="1" ht="15" customHeight="1" x14ac:dyDescent="0.3">
      <c r="A4" s="76" t="s">
        <v>2</v>
      </c>
      <c r="B4" s="76"/>
      <c r="C4" s="76"/>
      <c r="D4" s="76"/>
      <c r="E4" s="76"/>
      <c r="F4" s="76"/>
    </row>
    <row r="5" spans="1:6" s="36" customFormat="1" ht="15.75" customHeight="1" x14ac:dyDescent="0.3">
      <c r="A5" s="76" t="s">
        <v>42</v>
      </c>
      <c r="B5" s="76"/>
      <c r="C5" s="76"/>
      <c r="D5" s="76"/>
      <c r="E5" s="76"/>
      <c r="F5" s="76"/>
    </row>
    <row r="6" spans="1:6" s="36" customFormat="1" ht="15" customHeight="1" x14ac:dyDescent="0.3">
      <c r="A6" s="76" t="s">
        <v>43</v>
      </c>
      <c r="B6" s="76"/>
      <c r="C6" s="76"/>
      <c r="D6" s="76"/>
      <c r="E6" s="76"/>
      <c r="F6" s="76"/>
    </row>
    <row r="7" spans="1:6" s="36" customFormat="1" ht="15.75" customHeight="1" x14ac:dyDescent="0.3">
      <c r="A7" s="73" t="s">
        <v>3</v>
      </c>
      <c r="B7" s="73"/>
      <c r="C7" s="73"/>
      <c r="D7" s="73"/>
      <c r="E7" s="73"/>
      <c r="F7" s="73"/>
    </row>
    <row r="8" spans="1:6" s="36" customFormat="1" ht="15.75" customHeight="1" x14ac:dyDescent="0.3">
      <c r="A8" s="74" t="s">
        <v>4</v>
      </c>
      <c r="B8" s="74"/>
      <c r="C8" s="74"/>
      <c r="D8" s="74"/>
      <c r="E8" s="74"/>
      <c r="F8" s="74"/>
    </row>
    <row r="9" spans="1:6" s="36" customFormat="1" x14ac:dyDescent="0.25">
      <c r="A9" s="19"/>
      <c r="B9" s="19"/>
      <c r="C9" s="19"/>
      <c r="D9" s="19"/>
      <c r="E9" s="19"/>
      <c r="F9" s="20"/>
    </row>
    <row r="10" spans="1:6" s="36" customFormat="1" x14ac:dyDescent="0.25">
      <c r="A10" s="19"/>
      <c r="B10" s="19"/>
      <c r="C10" s="19"/>
      <c r="D10" s="19"/>
      <c r="E10" s="19"/>
      <c r="F10" s="20"/>
    </row>
    <row r="11" spans="1:6" s="36" customFormat="1" ht="15.6" x14ac:dyDescent="0.3">
      <c r="A11" s="21" t="s">
        <v>5</v>
      </c>
      <c r="B11" s="22" t="s">
        <v>6</v>
      </c>
      <c r="C11" s="22" t="s">
        <v>7</v>
      </c>
      <c r="D11" s="22" t="s">
        <v>8</v>
      </c>
      <c r="E11" s="22" t="s">
        <v>9</v>
      </c>
      <c r="F11" s="22" t="s">
        <v>10</v>
      </c>
    </row>
    <row r="12" spans="1:6" s="36" customFormat="1" ht="15" customHeight="1" x14ac:dyDescent="0.25">
      <c r="A12" s="36" t="s">
        <v>11</v>
      </c>
      <c r="B12" s="60" t="s">
        <v>12</v>
      </c>
      <c r="C12" s="23">
        <v>32000</v>
      </c>
      <c r="D12" s="52">
        <v>0.5</v>
      </c>
      <c r="E12" s="60">
        <v>12</v>
      </c>
      <c r="F12" s="24">
        <f>C12/12*D12*E12</f>
        <v>16000</v>
      </c>
    </row>
    <row r="13" spans="1:6" s="36" customFormat="1" ht="15" customHeight="1" x14ac:dyDescent="0.25">
      <c r="A13" s="36" t="s">
        <v>13</v>
      </c>
      <c r="B13" s="60" t="s">
        <v>14</v>
      </c>
      <c r="C13" s="23">
        <v>28000</v>
      </c>
      <c r="D13" s="52">
        <v>0.2</v>
      </c>
      <c r="E13" s="60">
        <v>12</v>
      </c>
      <c r="F13" s="24">
        <f>C13/12*D13*E13</f>
        <v>5600.0000000000009</v>
      </c>
    </row>
    <row r="14" spans="1:6" s="36" customFormat="1" ht="15" customHeight="1" x14ac:dyDescent="0.25">
      <c r="A14" s="36" t="s">
        <v>13</v>
      </c>
      <c r="B14" s="60" t="s">
        <v>15</v>
      </c>
      <c r="C14" s="23">
        <v>28000</v>
      </c>
      <c r="D14" s="52">
        <v>0.3</v>
      </c>
      <c r="E14" s="60">
        <v>12</v>
      </c>
      <c r="F14" s="24">
        <f>C14/12*D14*E14</f>
        <v>8400</v>
      </c>
    </row>
    <row r="15" spans="1:6" s="36" customFormat="1" x14ac:dyDescent="0.25">
      <c r="A15" s="19"/>
      <c r="B15" s="19"/>
      <c r="C15" s="19"/>
      <c r="D15" s="19"/>
      <c r="E15" s="19"/>
      <c r="F15" s="60"/>
    </row>
    <row r="16" spans="1:6" s="36" customFormat="1" x14ac:dyDescent="0.25">
      <c r="A16" s="19"/>
      <c r="B16" s="19"/>
      <c r="C16" s="19"/>
      <c r="D16" s="19"/>
      <c r="E16" s="19"/>
      <c r="F16" s="60"/>
    </row>
    <row r="17" spans="1:7" s="36" customFormat="1" ht="15.6" x14ac:dyDescent="0.3">
      <c r="A17" s="19"/>
      <c r="B17" s="19"/>
      <c r="C17" s="35" t="s">
        <v>16</v>
      </c>
      <c r="D17" s="37">
        <f>SUM(D12:D16)</f>
        <v>1</v>
      </c>
      <c r="E17" s="20"/>
      <c r="F17" s="23">
        <f>SUM(F12:F16)</f>
        <v>30000</v>
      </c>
    </row>
    <row r="18" spans="1:7" s="36" customFormat="1" ht="15.6" x14ac:dyDescent="0.3">
      <c r="A18" s="19"/>
      <c r="B18" s="19"/>
      <c r="C18" s="35" t="s">
        <v>17</v>
      </c>
      <c r="D18" s="25">
        <v>0.29099999999999998</v>
      </c>
      <c r="E18" s="20"/>
      <c r="F18" s="23">
        <f>F17*D18</f>
        <v>8730</v>
      </c>
    </row>
    <row r="19" spans="1:7" s="36" customFormat="1" ht="15.6" x14ac:dyDescent="0.3">
      <c r="A19" s="19"/>
      <c r="B19" s="19"/>
      <c r="C19" s="35"/>
      <c r="D19" s="38"/>
      <c r="E19" s="19"/>
      <c r="F19" s="23">
        <f>SUM(F18+F17)</f>
        <v>38730</v>
      </c>
    </row>
    <row r="20" spans="1:7" s="36" customFormat="1" x14ac:dyDescent="0.25">
      <c r="A20" s="19"/>
      <c r="B20" s="19"/>
      <c r="C20" s="19"/>
      <c r="D20" s="19"/>
      <c r="E20" s="19"/>
      <c r="F20" s="60"/>
    </row>
    <row r="21" spans="1:7" s="36" customFormat="1" ht="15.6" x14ac:dyDescent="0.3">
      <c r="A21" s="41" t="s">
        <v>18</v>
      </c>
      <c r="B21" s="41"/>
      <c r="C21" s="19"/>
      <c r="D21" s="19"/>
      <c r="E21" s="19"/>
      <c r="F21" s="60"/>
    </row>
    <row r="22" spans="1:7" s="36" customFormat="1" x14ac:dyDescent="0.25">
      <c r="A22" s="36" t="s">
        <v>19</v>
      </c>
      <c r="C22" s="19"/>
      <c r="D22" s="19"/>
      <c r="E22" s="19"/>
      <c r="F22" s="23">
        <v>1000</v>
      </c>
    </row>
    <row r="23" spans="1:7" s="36" customFormat="1" x14ac:dyDescent="0.25">
      <c r="A23" s="36" t="s">
        <v>20</v>
      </c>
      <c r="C23" s="19"/>
      <c r="D23" s="19"/>
      <c r="E23" s="19"/>
      <c r="F23" s="23">
        <v>200</v>
      </c>
    </row>
    <row r="24" spans="1:7" s="36" customFormat="1" x14ac:dyDescent="0.25">
      <c r="A24" s="36" t="s">
        <v>21</v>
      </c>
      <c r="C24" s="19"/>
      <c r="D24" s="19"/>
      <c r="E24" s="19"/>
      <c r="F24" s="23">
        <v>1000</v>
      </c>
    </row>
    <row r="25" spans="1:7" s="36" customFormat="1" x14ac:dyDescent="0.25">
      <c r="C25" s="19"/>
      <c r="D25" s="19"/>
      <c r="E25" s="19"/>
      <c r="F25" s="23"/>
    </row>
    <row r="26" spans="1:7" s="36" customFormat="1" ht="15.6" x14ac:dyDescent="0.25">
      <c r="C26" s="42" t="s">
        <v>16</v>
      </c>
      <c r="D26" s="19"/>
      <c r="E26" s="19"/>
      <c r="F26" s="23">
        <f>SUM(F22:F24)</f>
        <v>2200</v>
      </c>
    </row>
    <row r="27" spans="1:7" s="36" customFormat="1" ht="15.6" x14ac:dyDescent="0.25">
      <c r="C27" s="58" t="s">
        <v>22</v>
      </c>
      <c r="D27" s="19"/>
      <c r="E27" s="19"/>
      <c r="F27" s="23">
        <f>F19+F26</f>
        <v>40930</v>
      </c>
    </row>
    <row r="28" spans="1:7" s="36" customFormat="1" x14ac:dyDescent="0.25">
      <c r="A28" s="43"/>
      <c r="B28" s="43"/>
      <c r="C28" s="44"/>
      <c r="D28" s="45"/>
      <c r="E28" s="43"/>
      <c r="F28" s="46"/>
    </row>
    <row r="29" spans="1:7" s="36" customFormat="1" ht="15.6" x14ac:dyDescent="0.3">
      <c r="A29" s="21" t="s">
        <v>46</v>
      </c>
      <c r="B29" s="22"/>
      <c r="C29" s="42"/>
      <c r="D29" s="49">
        <v>0.4</v>
      </c>
      <c r="E29" s="50"/>
      <c r="F29" s="48" t="s">
        <v>10</v>
      </c>
      <c r="G29" s="47"/>
    </row>
    <row r="30" spans="1:7" s="36" customFormat="1" x14ac:dyDescent="0.25">
      <c r="A30" s="36" t="s">
        <v>23</v>
      </c>
      <c r="C30" s="19"/>
      <c r="D30" s="51">
        <v>0.1</v>
      </c>
      <c r="E30" s="19"/>
      <c r="F30" s="23">
        <f>D30*F27</f>
        <v>4093</v>
      </c>
    </row>
    <row r="31" spans="1:7" s="36" customFormat="1" x14ac:dyDescent="0.25">
      <c r="C31" s="19"/>
      <c r="D31" s="19"/>
      <c r="E31" s="19"/>
      <c r="F31" s="23"/>
    </row>
    <row r="32" spans="1:7" s="36" customFormat="1" x14ac:dyDescent="0.25">
      <c r="A32" s="43"/>
      <c r="B32" s="43"/>
      <c r="C32" s="44"/>
      <c r="D32" s="45"/>
      <c r="E32" s="43"/>
      <c r="F32" s="46"/>
    </row>
    <row r="33" spans="1:6" s="36" customFormat="1" ht="15.6" x14ac:dyDescent="0.3">
      <c r="A33" s="19"/>
      <c r="B33" s="19"/>
      <c r="C33" s="35" t="s">
        <v>22</v>
      </c>
      <c r="D33" s="47"/>
      <c r="E33" s="19"/>
      <c r="F33" s="23">
        <f>F27</f>
        <v>40930</v>
      </c>
    </row>
    <row r="34" spans="1:6" s="36" customFormat="1" ht="15.75" customHeight="1" x14ac:dyDescent="0.3">
      <c r="A34" s="19"/>
      <c r="B34" s="19"/>
      <c r="C34" s="35" t="s">
        <v>24</v>
      </c>
      <c r="D34" s="35"/>
      <c r="E34" s="19"/>
      <c r="F34" s="23">
        <f>F30</f>
        <v>4093</v>
      </c>
    </row>
    <row r="35" spans="1:6" s="36" customFormat="1" ht="15.6" x14ac:dyDescent="0.25">
      <c r="A35" s="75"/>
      <c r="B35" s="75"/>
      <c r="C35" s="75"/>
      <c r="D35" s="75"/>
      <c r="E35" s="25"/>
      <c r="F35" s="23"/>
    </row>
    <row r="36" spans="1:6" s="36" customFormat="1" ht="15.6" x14ac:dyDescent="0.3">
      <c r="A36" s="19"/>
      <c r="B36" s="19"/>
      <c r="C36" s="35" t="s">
        <v>25</v>
      </c>
      <c r="D36" s="35"/>
      <c r="E36" s="19"/>
      <c r="F36" s="26">
        <f>SUM(F33+F34)</f>
        <v>45023</v>
      </c>
    </row>
    <row r="37" spans="1:6" s="36" customFormat="1" ht="15.6" x14ac:dyDescent="0.3">
      <c r="A37" s="39"/>
      <c r="B37" s="39"/>
      <c r="C37" s="39"/>
      <c r="D37" s="39"/>
      <c r="E37" s="39"/>
      <c r="F37" s="27"/>
    </row>
    <row r="38" spans="1:6" s="36" customFormat="1" x14ac:dyDescent="0.25">
      <c r="F38" s="60"/>
    </row>
    <row r="39" spans="1:6" s="36" customFormat="1" x14ac:dyDescent="0.25">
      <c r="F39" s="60"/>
    </row>
    <row r="40" spans="1:6" s="36" customFormat="1" x14ac:dyDescent="0.25">
      <c r="F40" s="60"/>
    </row>
    <row r="41" spans="1:6" s="36" customFormat="1" x14ac:dyDescent="0.25">
      <c r="F41" s="60"/>
    </row>
    <row r="42" spans="1:6" s="36" customFormat="1" x14ac:dyDescent="0.25">
      <c r="F42" s="60"/>
    </row>
    <row r="43" spans="1:6" s="36" customFormat="1" x14ac:dyDescent="0.25">
      <c r="F43" s="60"/>
    </row>
    <row r="44" spans="1:6" s="36" customFormat="1" x14ac:dyDescent="0.25">
      <c r="F44" s="60"/>
    </row>
    <row r="45" spans="1:6" s="36" customFormat="1" x14ac:dyDescent="0.25">
      <c r="F45" s="60"/>
    </row>
    <row r="46" spans="1:6" s="36" customFormat="1" x14ac:dyDescent="0.25">
      <c r="F46" s="60"/>
    </row>
    <row r="47" spans="1:6" s="36" customFormat="1" x14ac:dyDescent="0.25">
      <c r="F47" s="60"/>
    </row>
    <row r="48" spans="1:6" s="36" customFormat="1" x14ac:dyDescent="0.25">
      <c r="F48" s="60"/>
    </row>
    <row r="49" spans="6:6" s="36" customFormat="1" x14ac:dyDescent="0.25">
      <c r="F49" s="60"/>
    </row>
    <row r="50" spans="6:6" s="36" customFormat="1" x14ac:dyDescent="0.25">
      <c r="F50" s="60"/>
    </row>
    <row r="51" spans="6:6" s="36" customFormat="1" x14ac:dyDescent="0.25">
      <c r="F51" s="60"/>
    </row>
    <row r="52" spans="6:6" s="36" customFormat="1" x14ac:dyDescent="0.25">
      <c r="F52" s="60"/>
    </row>
    <row r="53" spans="6:6" s="36" customFormat="1" x14ac:dyDescent="0.25">
      <c r="F53" s="60"/>
    </row>
    <row r="54" spans="6:6" s="36" customFormat="1" x14ac:dyDescent="0.25">
      <c r="F54" s="60"/>
    </row>
    <row r="55" spans="6:6" s="36" customFormat="1" x14ac:dyDescent="0.25">
      <c r="F55" s="60"/>
    </row>
    <row r="56" spans="6:6" s="36" customFormat="1" x14ac:dyDescent="0.25">
      <c r="F56" s="60"/>
    </row>
    <row r="57" spans="6:6" s="36" customFormat="1" x14ac:dyDescent="0.25">
      <c r="F57" s="60"/>
    </row>
    <row r="58" spans="6:6" s="36" customFormat="1" x14ac:dyDescent="0.25">
      <c r="F58" s="60"/>
    </row>
    <row r="59" spans="6:6" s="36" customFormat="1" x14ac:dyDescent="0.25">
      <c r="F59" s="60"/>
    </row>
    <row r="60" spans="6:6" s="36" customFormat="1" x14ac:dyDescent="0.25">
      <c r="F60" s="60"/>
    </row>
    <row r="61" spans="6:6" s="36" customFormat="1" x14ac:dyDescent="0.25">
      <c r="F61" s="60"/>
    </row>
    <row r="62" spans="6:6" s="36" customFormat="1" x14ac:dyDescent="0.25">
      <c r="F62" s="60"/>
    </row>
    <row r="63" spans="6:6" s="36" customFormat="1" x14ac:dyDescent="0.25">
      <c r="F63" s="60"/>
    </row>
    <row r="64" spans="6:6" s="36" customFormat="1" x14ac:dyDescent="0.25">
      <c r="F64" s="60"/>
    </row>
    <row r="65" spans="6:6" s="36" customFormat="1" x14ac:dyDescent="0.25">
      <c r="F65" s="60"/>
    </row>
    <row r="66" spans="6:6" s="36" customFormat="1" x14ac:dyDescent="0.25">
      <c r="F66" s="60"/>
    </row>
    <row r="67" spans="6:6" s="36" customFormat="1" x14ac:dyDescent="0.25">
      <c r="F67" s="60"/>
    </row>
    <row r="68" spans="6:6" s="36" customFormat="1" x14ac:dyDescent="0.25">
      <c r="F68" s="60"/>
    </row>
    <row r="69" spans="6:6" s="36" customFormat="1" x14ac:dyDescent="0.25">
      <c r="F69" s="60"/>
    </row>
    <row r="70" spans="6:6" s="36" customFormat="1" x14ac:dyDescent="0.25">
      <c r="F70" s="60"/>
    </row>
    <row r="71" spans="6:6" s="36" customFormat="1" x14ac:dyDescent="0.25">
      <c r="F71" s="60"/>
    </row>
    <row r="72" spans="6:6" s="36" customFormat="1" x14ac:dyDescent="0.25">
      <c r="F72" s="60"/>
    </row>
    <row r="73" spans="6:6" s="36" customFormat="1" x14ac:dyDescent="0.25">
      <c r="F73" s="60"/>
    </row>
    <row r="74" spans="6:6" s="36" customFormat="1" x14ac:dyDescent="0.25">
      <c r="F74" s="60"/>
    </row>
    <row r="75" spans="6:6" s="36" customFormat="1" x14ac:dyDescent="0.25">
      <c r="F75" s="60"/>
    </row>
    <row r="76" spans="6:6" s="36" customFormat="1" x14ac:dyDescent="0.25">
      <c r="F76" s="60"/>
    </row>
    <row r="77" spans="6:6" s="36" customFormat="1" x14ac:dyDescent="0.25">
      <c r="F77" s="60"/>
    </row>
    <row r="78" spans="6:6" s="36" customFormat="1" x14ac:dyDescent="0.25">
      <c r="F78" s="60"/>
    </row>
    <row r="79" spans="6:6" s="36" customFormat="1" x14ac:dyDescent="0.25">
      <c r="F79" s="60"/>
    </row>
    <row r="80" spans="6:6" s="36" customFormat="1" x14ac:dyDescent="0.25">
      <c r="F80" s="60"/>
    </row>
    <row r="81" spans="6:6" s="36" customFormat="1" x14ac:dyDescent="0.25">
      <c r="F81" s="60"/>
    </row>
    <row r="82" spans="6:6" s="36" customFormat="1" x14ac:dyDescent="0.25">
      <c r="F82" s="60"/>
    </row>
    <row r="83" spans="6:6" s="36" customFormat="1" x14ac:dyDescent="0.25">
      <c r="F83" s="60"/>
    </row>
    <row r="84" spans="6:6" s="36" customFormat="1" x14ac:dyDescent="0.25">
      <c r="F84" s="60"/>
    </row>
    <row r="85" spans="6:6" s="36" customFormat="1" x14ac:dyDescent="0.25">
      <c r="F85" s="60"/>
    </row>
    <row r="86" spans="6:6" s="36" customFormat="1" x14ac:dyDescent="0.25">
      <c r="F86" s="60"/>
    </row>
    <row r="87" spans="6:6" s="36" customFormat="1" x14ac:dyDescent="0.25">
      <c r="F87" s="60"/>
    </row>
    <row r="88" spans="6:6" s="36" customFormat="1" x14ac:dyDescent="0.25">
      <c r="F88" s="60"/>
    </row>
    <row r="89" spans="6:6" s="36" customFormat="1" x14ac:dyDescent="0.25">
      <c r="F89" s="60"/>
    </row>
    <row r="90" spans="6:6" s="36" customFormat="1" x14ac:dyDescent="0.25">
      <c r="F90" s="60"/>
    </row>
    <row r="91" spans="6:6" s="36" customFormat="1" x14ac:dyDescent="0.25">
      <c r="F91" s="60"/>
    </row>
    <row r="92" spans="6:6" s="36" customFormat="1" x14ac:dyDescent="0.25">
      <c r="F92" s="60"/>
    </row>
    <row r="93" spans="6:6" s="36" customFormat="1" x14ac:dyDescent="0.25">
      <c r="F93" s="60"/>
    </row>
    <row r="94" spans="6:6" s="36" customFormat="1" x14ac:dyDescent="0.25">
      <c r="F94" s="60"/>
    </row>
    <row r="95" spans="6:6" s="36" customFormat="1" x14ac:dyDescent="0.25">
      <c r="F95" s="60"/>
    </row>
    <row r="96" spans="6:6" s="36" customFormat="1" x14ac:dyDescent="0.25">
      <c r="F96" s="60"/>
    </row>
    <row r="97" spans="6:6" s="36" customFormat="1" x14ac:dyDescent="0.25">
      <c r="F97" s="60"/>
    </row>
    <row r="98" spans="6:6" s="36" customFormat="1" x14ac:dyDescent="0.25">
      <c r="F98" s="60"/>
    </row>
    <row r="99" spans="6:6" s="36" customFormat="1" x14ac:dyDescent="0.25">
      <c r="F99" s="60"/>
    </row>
    <row r="100" spans="6:6" s="36" customFormat="1" x14ac:dyDescent="0.25">
      <c r="F100" s="60"/>
    </row>
    <row r="101" spans="6:6" s="36" customFormat="1" x14ac:dyDescent="0.25">
      <c r="F101" s="60"/>
    </row>
    <row r="102" spans="6:6" s="36" customFormat="1" x14ac:dyDescent="0.25">
      <c r="F102" s="60"/>
    </row>
    <row r="103" spans="6:6" s="36" customFormat="1" x14ac:dyDescent="0.25">
      <c r="F103" s="60"/>
    </row>
    <row r="104" spans="6:6" s="36" customFormat="1" x14ac:dyDescent="0.25">
      <c r="F104" s="60"/>
    </row>
    <row r="105" spans="6:6" s="36" customFormat="1" x14ac:dyDescent="0.25">
      <c r="F105" s="60"/>
    </row>
    <row r="106" spans="6:6" s="36" customFormat="1" x14ac:dyDescent="0.25">
      <c r="F106" s="60"/>
    </row>
    <row r="107" spans="6:6" s="36" customFormat="1" x14ac:dyDescent="0.25">
      <c r="F107" s="60"/>
    </row>
    <row r="108" spans="6:6" s="36" customFormat="1" x14ac:dyDescent="0.25">
      <c r="F108" s="60"/>
    </row>
    <row r="109" spans="6:6" s="36" customFormat="1" x14ac:dyDescent="0.25">
      <c r="F109" s="60"/>
    </row>
    <row r="110" spans="6:6" s="36" customFormat="1" x14ac:dyDescent="0.25">
      <c r="F110" s="60"/>
    </row>
  </sheetData>
  <mergeCells count="9">
    <mergeCell ref="A35:D35"/>
    <mergeCell ref="A7:F7"/>
    <mergeCell ref="A8:F8"/>
    <mergeCell ref="A6:F6"/>
    <mergeCell ref="A1:F1"/>
    <mergeCell ref="A2:F2"/>
    <mergeCell ref="A3:F3"/>
    <mergeCell ref="A4:F4"/>
    <mergeCell ref="A5:F5"/>
  </mergeCells>
  <pageMargins left="0.7" right="0.7" top="0.75" bottom="0.75" header="0.3" footer="0.3"/>
  <pageSetup scale="76" fitToHeight="2" orientation="portrait" r:id="rId1"/>
  <colBreaks count="1" manualBreakCount="1">
    <brk id="7" max="1048575" man="1"/>
  </colBreaks>
  <ignoredErrors>
    <ignoredError sqref="D17"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F37A-71F8-40E0-A71D-1DE501BF961C}">
  <sheetPr>
    <pageSetUpPr fitToPage="1"/>
  </sheetPr>
  <dimension ref="A1:H122"/>
  <sheetViews>
    <sheetView showGridLines="0" tabSelected="1" zoomScaleNormal="100" workbookViewId="0">
      <selection activeCell="L36" sqref="L36"/>
    </sheetView>
  </sheetViews>
  <sheetFormatPr defaultColWidth="9.33203125" defaultRowHeight="15" x14ac:dyDescent="0.25"/>
  <cols>
    <col min="1" max="1" width="38.44140625" style="40" bestFit="1" customWidth="1"/>
    <col min="2" max="2" width="16.44140625" style="40" customWidth="1"/>
    <col min="3" max="3" width="14" style="40" bestFit="1" customWidth="1"/>
    <col min="4" max="5" width="13" style="40" customWidth="1"/>
    <col min="6" max="6" width="16.5546875" style="1" customWidth="1"/>
    <col min="7" max="7" width="11.77734375" style="40" bestFit="1" customWidth="1"/>
    <col min="8" max="8" width="13.5546875" style="40" bestFit="1" customWidth="1"/>
    <col min="9" max="16384" width="9.33203125" style="40"/>
  </cols>
  <sheetData>
    <row r="1" spans="1:6" s="36" customFormat="1" x14ac:dyDescent="0.25">
      <c r="A1" s="77"/>
      <c r="B1" s="77"/>
      <c r="C1" s="77"/>
      <c r="D1" s="77"/>
      <c r="E1" s="77"/>
      <c r="F1" s="77"/>
    </row>
    <row r="2" spans="1:6" s="36" customFormat="1" ht="15.75" customHeight="1" x14ac:dyDescent="0.3">
      <c r="A2" s="74" t="s">
        <v>0</v>
      </c>
      <c r="B2" s="74"/>
      <c r="C2" s="74"/>
      <c r="D2" s="74"/>
      <c r="E2" s="74"/>
      <c r="F2" s="74"/>
    </row>
    <row r="3" spans="1:6" s="36" customFormat="1" ht="15.75" customHeight="1" x14ac:dyDescent="0.3">
      <c r="A3" s="78" t="s">
        <v>1</v>
      </c>
      <c r="B3" s="78"/>
      <c r="C3" s="78"/>
      <c r="D3" s="78"/>
      <c r="E3" s="78"/>
      <c r="F3" s="78"/>
    </row>
    <row r="4" spans="1:6" s="36" customFormat="1" ht="15" customHeight="1" x14ac:dyDescent="0.3">
      <c r="A4" s="76" t="s">
        <v>2</v>
      </c>
      <c r="B4" s="76"/>
      <c r="C4" s="76"/>
      <c r="D4" s="76"/>
      <c r="E4" s="76"/>
      <c r="F4" s="76"/>
    </row>
    <row r="5" spans="1:6" s="36" customFormat="1" ht="15.75" customHeight="1" x14ac:dyDescent="0.3">
      <c r="A5" s="76" t="s">
        <v>42</v>
      </c>
      <c r="B5" s="76"/>
      <c r="C5" s="76"/>
      <c r="D5" s="76"/>
      <c r="E5" s="76"/>
      <c r="F5" s="76"/>
    </row>
    <row r="6" spans="1:6" s="36" customFormat="1" ht="15" customHeight="1" x14ac:dyDescent="0.3">
      <c r="A6" s="76" t="s">
        <v>43</v>
      </c>
      <c r="B6" s="76"/>
      <c r="C6" s="76"/>
      <c r="D6" s="76"/>
      <c r="E6" s="76"/>
      <c r="F6" s="76"/>
    </row>
    <row r="7" spans="1:6" s="36" customFormat="1" ht="15.75" customHeight="1" x14ac:dyDescent="0.3">
      <c r="A7" s="73" t="s">
        <v>3</v>
      </c>
      <c r="B7" s="73"/>
      <c r="C7" s="73"/>
      <c r="D7" s="73"/>
      <c r="E7" s="73"/>
      <c r="F7" s="73"/>
    </row>
    <row r="8" spans="1:6" s="36" customFormat="1" ht="15.75" customHeight="1" x14ac:dyDescent="0.3">
      <c r="A8" s="74" t="s">
        <v>26</v>
      </c>
      <c r="B8" s="74"/>
      <c r="C8" s="74"/>
      <c r="D8" s="74"/>
      <c r="E8" s="74"/>
      <c r="F8" s="74"/>
    </row>
    <row r="9" spans="1:6" s="36" customFormat="1" x14ac:dyDescent="0.25">
      <c r="A9" s="19"/>
      <c r="B9" s="19"/>
      <c r="C9" s="19"/>
      <c r="D9" s="19"/>
      <c r="E9" s="19"/>
      <c r="F9" s="20"/>
    </row>
    <row r="10" spans="1:6" s="36" customFormat="1" x14ac:dyDescent="0.25">
      <c r="A10" s="19"/>
      <c r="B10" s="19"/>
      <c r="C10" s="19"/>
      <c r="D10" s="19"/>
      <c r="E10" s="19"/>
      <c r="F10" s="20"/>
    </row>
    <row r="11" spans="1:6" s="36" customFormat="1" ht="15.6" x14ac:dyDescent="0.3">
      <c r="A11" s="21" t="s">
        <v>5</v>
      </c>
      <c r="B11" s="22" t="s">
        <v>6</v>
      </c>
      <c r="C11" s="22" t="s">
        <v>7</v>
      </c>
      <c r="D11" s="22" t="s">
        <v>8</v>
      </c>
      <c r="E11" s="22" t="s">
        <v>9</v>
      </c>
      <c r="F11" s="22" t="s">
        <v>10</v>
      </c>
    </row>
    <row r="12" spans="1:6" s="36" customFormat="1" ht="15" customHeight="1" x14ac:dyDescent="0.25">
      <c r="A12" s="36" t="s">
        <v>27</v>
      </c>
      <c r="B12" s="60" t="s">
        <v>12</v>
      </c>
      <c r="C12" s="23">
        <v>50000</v>
      </c>
      <c r="D12" s="52">
        <v>0.5</v>
      </c>
      <c r="E12" s="60">
        <v>12</v>
      </c>
      <c r="F12" s="24">
        <f>C12/12*D12*E12</f>
        <v>25000</v>
      </c>
    </row>
    <row r="13" spans="1:6" s="36" customFormat="1" ht="15" customHeight="1" x14ac:dyDescent="0.25">
      <c r="A13" s="36" t="s">
        <v>28</v>
      </c>
      <c r="B13" s="60" t="s">
        <v>14</v>
      </c>
      <c r="C13" s="23">
        <v>45000</v>
      </c>
      <c r="D13" s="52">
        <v>1</v>
      </c>
      <c r="E13" s="60">
        <v>12</v>
      </c>
      <c r="F13" s="24">
        <f>C13/12*D13*E13</f>
        <v>45000</v>
      </c>
    </row>
    <row r="14" spans="1:6" s="36" customFormat="1" ht="15" customHeight="1" x14ac:dyDescent="0.25">
      <c r="A14" s="36" t="s">
        <v>28</v>
      </c>
      <c r="B14" s="60" t="s">
        <v>15</v>
      </c>
      <c r="C14" s="23">
        <v>41000</v>
      </c>
      <c r="D14" s="52">
        <v>0.8</v>
      </c>
      <c r="E14" s="60">
        <v>12</v>
      </c>
      <c r="F14" s="24">
        <f>C14/12*D14*E14</f>
        <v>32800</v>
      </c>
    </row>
    <row r="15" spans="1:6" s="36" customFormat="1" x14ac:dyDescent="0.25">
      <c r="A15" s="19"/>
      <c r="B15" s="19"/>
      <c r="C15" s="19"/>
      <c r="D15" s="19"/>
      <c r="E15" s="19"/>
      <c r="F15" s="60"/>
    </row>
    <row r="16" spans="1:6" s="36" customFormat="1" x14ac:dyDescent="0.25">
      <c r="A16" s="19"/>
      <c r="B16" s="19"/>
      <c r="C16" s="19"/>
      <c r="D16" s="19"/>
      <c r="E16" s="19"/>
      <c r="F16" s="60"/>
    </row>
    <row r="17" spans="1:8" s="36" customFormat="1" ht="15.6" x14ac:dyDescent="0.3">
      <c r="A17" s="19"/>
      <c r="B17" s="19"/>
      <c r="C17" s="35" t="s">
        <v>16</v>
      </c>
      <c r="D17" s="37">
        <f>SUM(D12:D16)</f>
        <v>2.2999999999999998</v>
      </c>
      <c r="E17" s="20"/>
      <c r="F17" s="23">
        <f>SUM(F12:F16)</f>
        <v>102800</v>
      </c>
    </row>
    <row r="18" spans="1:8" s="36" customFormat="1" ht="15.6" x14ac:dyDescent="0.3">
      <c r="A18" s="19"/>
      <c r="B18" s="19"/>
      <c r="C18" s="35" t="s">
        <v>17</v>
      </c>
      <c r="D18" s="25">
        <v>0.3</v>
      </c>
      <c r="E18" s="20"/>
      <c r="F18" s="23">
        <f>F17*D18</f>
        <v>30840</v>
      </c>
    </row>
    <row r="19" spans="1:8" s="36" customFormat="1" ht="15.6" x14ac:dyDescent="0.3">
      <c r="A19" s="19"/>
      <c r="B19" s="19"/>
      <c r="C19" s="35"/>
      <c r="D19" s="38"/>
      <c r="E19" s="19"/>
      <c r="F19" s="23">
        <f>SUM(F18+F17)</f>
        <v>133640</v>
      </c>
    </row>
    <row r="20" spans="1:8" s="36" customFormat="1" x14ac:dyDescent="0.25">
      <c r="A20" s="19"/>
      <c r="B20" s="19"/>
      <c r="C20" s="19"/>
      <c r="D20" s="19"/>
      <c r="E20" s="19"/>
      <c r="F20" s="60"/>
    </row>
    <row r="21" spans="1:8" s="36" customFormat="1" ht="15.6" x14ac:dyDescent="0.3">
      <c r="A21" s="41" t="s">
        <v>18</v>
      </c>
      <c r="B21" s="41"/>
      <c r="C21" s="19"/>
      <c r="D21" s="19"/>
      <c r="E21" s="19"/>
      <c r="F21" s="60"/>
    </row>
    <row r="22" spans="1:8" s="36" customFormat="1" x14ac:dyDescent="0.25">
      <c r="A22" s="36" t="s">
        <v>19</v>
      </c>
      <c r="C22" s="19"/>
      <c r="D22" s="19"/>
      <c r="E22" s="19"/>
      <c r="F22" s="23">
        <v>1000</v>
      </c>
    </row>
    <row r="23" spans="1:8" s="36" customFormat="1" x14ac:dyDescent="0.25">
      <c r="A23" s="36" t="s">
        <v>20</v>
      </c>
      <c r="C23" s="19"/>
      <c r="D23" s="19"/>
      <c r="E23" s="19"/>
      <c r="F23" s="23">
        <v>200</v>
      </c>
    </row>
    <row r="24" spans="1:8" s="36" customFormat="1" x14ac:dyDescent="0.25">
      <c r="A24" s="36" t="s">
        <v>21</v>
      </c>
      <c r="C24" s="19"/>
      <c r="D24" s="19"/>
      <c r="E24" s="19"/>
      <c r="F24" s="23">
        <v>1000</v>
      </c>
    </row>
    <row r="25" spans="1:8" s="36" customFormat="1" x14ac:dyDescent="0.25">
      <c r="C25" s="19"/>
      <c r="D25" s="19"/>
      <c r="E25" s="19"/>
      <c r="F25" s="23"/>
    </row>
    <row r="26" spans="1:8" s="36" customFormat="1" ht="15.6" x14ac:dyDescent="0.25">
      <c r="C26" s="42" t="s">
        <v>16</v>
      </c>
      <c r="D26" s="19"/>
      <c r="E26" s="19"/>
      <c r="F26" s="23">
        <f>SUM(F22:F24)</f>
        <v>2200</v>
      </c>
    </row>
    <row r="27" spans="1:8" s="36" customFormat="1" ht="15.6" x14ac:dyDescent="0.25">
      <c r="C27" s="58" t="s">
        <v>22</v>
      </c>
      <c r="D27" s="19"/>
      <c r="E27" s="19"/>
      <c r="F27" s="23">
        <f>F19+F26</f>
        <v>135840</v>
      </c>
      <c r="H27" s="53"/>
    </row>
    <row r="28" spans="1:8" s="36" customFormat="1" x14ac:dyDescent="0.25">
      <c r="A28" s="43"/>
      <c r="B28" s="43"/>
      <c r="C28" s="44"/>
      <c r="D28" s="45"/>
      <c r="E28" s="43"/>
      <c r="F28" s="46"/>
    </row>
    <row r="29" spans="1:8" s="36" customFormat="1" ht="15.6" x14ac:dyDescent="0.3">
      <c r="C29" s="42"/>
      <c r="D29" s="49"/>
      <c r="E29" s="50"/>
      <c r="G29" s="47"/>
    </row>
    <row r="30" spans="1:8" s="36" customFormat="1" ht="15.6" x14ac:dyDescent="0.3">
      <c r="A30" s="21" t="s">
        <v>29</v>
      </c>
      <c r="B30" s="22" t="s">
        <v>6</v>
      </c>
      <c r="C30" s="22" t="s">
        <v>7</v>
      </c>
      <c r="D30" s="22" t="s">
        <v>8</v>
      </c>
      <c r="E30" s="22" t="s">
        <v>9</v>
      </c>
      <c r="F30" s="48" t="s">
        <v>10</v>
      </c>
      <c r="G30" s="47"/>
      <c r="H30" s="53"/>
    </row>
    <row r="31" spans="1:8" s="36" customFormat="1" ht="15.6" x14ac:dyDescent="0.3">
      <c r="A31" s="36" t="s">
        <v>27</v>
      </c>
      <c r="B31" s="60" t="s">
        <v>12</v>
      </c>
      <c r="C31" s="54">
        <v>50000</v>
      </c>
      <c r="D31" s="55">
        <v>0.1</v>
      </c>
      <c r="E31" s="20">
        <v>12</v>
      </c>
      <c r="F31" s="23">
        <f>C31/12*D31*E31</f>
        <v>5000.0000000000009</v>
      </c>
      <c r="G31" s="47"/>
    </row>
    <row r="32" spans="1:8" s="36" customFormat="1" ht="15.6" x14ac:dyDescent="0.3">
      <c r="B32" s="60"/>
      <c r="C32" s="54"/>
      <c r="D32" s="55"/>
      <c r="E32" s="20"/>
      <c r="F32" s="23"/>
      <c r="G32" s="47"/>
    </row>
    <row r="33" spans="1:8" s="36" customFormat="1" ht="15.6" x14ac:dyDescent="0.3">
      <c r="B33" s="60"/>
      <c r="C33" s="61" t="s">
        <v>16</v>
      </c>
      <c r="D33" s="62">
        <f>SUM(D28:D31)</f>
        <v>0.1</v>
      </c>
      <c r="E33" s="63"/>
      <c r="F33" s="64">
        <f>SUM(F31)</f>
        <v>5000.0000000000009</v>
      </c>
      <c r="G33" s="47"/>
    </row>
    <row r="34" spans="1:8" s="36" customFormat="1" ht="15.6" x14ac:dyDescent="0.3">
      <c r="B34" s="60"/>
      <c r="C34" s="61" t="s">
        <v>17</v>
      </c>
      <c r="D34" s="65">
        <v>0.3</v>
      </c>
      <c r="E34" s="63"/>
      <c r="F34" s="64">
        <f>D34*F33</f>
        <v>1500.0000000000002</v>
      </c>
      <c r="G34" s="47"/>
    </row>
    <row r="35" spans="1:8" s="36" customFormat="1" ht="15.6" x14ac:dyDescent="0.3">
      <c r="B35" s="60"/>
      <c r="C35" s="61" t="s">
        <v>44</v>
      </c>
      <c r="D35" s="66"/>
      <c r="E35" s="63"/>
      <c r="F35" s="64">
        <f>SUM(F33:F34)</f>
        <v>6500.0000000000009</v>
      </c>
      <c r="G35" s="47"/>
    </row>
    <row r="36" spans="1:8" s="36" customFormat="1" ht="15.6" x14ac:dyDescent="0.3">
      <c r="B36" s="60"/>
      <c r="C36" s="54"/>
      <c r="D36" s="55"/>
      <c r="E36" s="20"/>
      <c r="F36" s="23"/>
      <c r="G36" s="47"/>
    </row>
    <row r="37" spans="1:8" s="36" customFormat="1" ht="15.6" x14ac:dyDescent="0.3">
      <c r="B37" s="60"/>
      <c r="C37" s="54"/>
      <c r="D37" s="55"/>
      <c r="E37" s="20"/>
      <c r="F37" s="23"/>
      <c r="G37" s="47"/>
    </row>
    <row r="38" spans="1:8" s="36" customFormat="1" ht="15.6" x14ac:dyDescent="0.3">
      <c r="A38" s="67" t="s">
        <v>45</v>
      </c>
      <c r="B38" s="60"/>
      <c r="C38" s="54"/>
      <c r="D38" s="55"/>
      <c r="E38" s="20"/>
      <c r="F38" s="23"/>
      <c r="G38" s="47"/>
    </row>
    <row r="39" spans="1:8" s="36" customFormat="1" x14ac:dyDescent="0.25">
      <c r="A39" s="36" t="s">
        <v>30</v>
      </c>
      <c r="C39" s="19"/>
      <c r="D39" s="51"/>
      <c r="E39" s="19"/>
      <c r="F39" s="23">
        <v>7084</v>
      </c>
    </row>
    <row r="40" spans="1:8" s="36" customFormat="1" x14ac:dyDescent="0.25">
      <c r="C40" s="19"/>
      <c r="D40" s="51"/>
      <c r="E40" s="19"/>
      <c r="F40" s="23"/>
    </row>
    <row r="41" spans="1:8" s="36" customFormat="1" x14ac:dyDescent="0.25">
      <c r="C41" s="19"/>
      <c r="D41" s="51"/>
      <c r="E41" s="19"/>
      <c r="F41" s="23"/>
    </row>
    <row r="42" spans="1:8" s="36" customFormat="1" ht="15.6" x14ac:dyDescent="0.3">
      <c r="C42" s="68" t="s">
        <v>16</v>
      </c>
      <c r="D42" s="69"/>
      <c r="E42" s="70"/>
      <c r="F42" s="71">
        <f>SUM(F39:F40)</f>
        <v>7084</v>
      </c>
    </row>
    <row r="43" spans="1:8" s="36" customFormat="1" x14ac:dyDescent="0.25">
      <c r="C43" s="56" t="s">
        <v>31</v>
      </c>
      <c r="D43" s="19"/>
      <c r="E43" s="19"/>
      <c r="F43" s="23">
        <f>SUM(F35+F42)</f>
        <v>13584</v>
      </c>
      <c r="G43" s="53"/>
      <c r="H43" s="72"/>
    </row>
    <row r="44" spans="1:8" s="36" customFormat="1" x14ac:dyDescent="0.25">
      <c r="A44" s="43"/>
      <c r="B44" s="43"/>
      <c r="C44" s="44"/>
      <c r="D44" s="45"/>
      <c r="E44" s="43"/>
      <c r="F44" s="46"/>
    </row>
    <row r="45" spans="1:8" s="36" customFormat="1" ht="15.6" x14ac:dyDescent="0.3">
      <c r="A45" s="19"/>
      <c r="B45" s="19"/>
      <c r="C45" s="35" t="s">
        <v>22</v>
      </c>
      <c r="D45" s="47"/>
      <c r="E45" s="19"/>
      <c r="F45" s="23">
        <f>F27</f>
        <v>135840</v>
      </c>
    </row>
    <row r="46" spans="1:8" s="36" customFormat="1" ht="15.75" customHeight="1" x14ac:dyDescent="0.3">
      <c r="A46" s="19"/>
      <c r="B46" s="19"/>
      <c r="C46" s="35" t="s">
        <v>32</v>
      </c>
      <c r="D46" s="35"/>
      <c r="E46" s="19"/>
      <c r="F46" s="23">
        <f>F43</f>
        <v>13584</v>
      </c>
    </row>
    <row r="47" spans="1:8" s="36" customFormat="1" ht="15.6" x14ac:dyDescent="0.25">
      <c r="A47" s="75"/>
      <c r="B47" s="75"/>
      <c r="C47" s="75"/>
      <c r="D47" s="75"/>
      <c r="E47" s="25"/>
      <c r="F47" s="23"/>
      <c r="H47" s="57"/>
    </row>
    <row r="48" spans="1:8" s="36" customFormat="1" ht="15.6" x14ac:dyDescent="0.3">
      <c r="A48" s="19"/>
      <c r="B48" s="19"/>
      <c r="C48" s="35" t="s">
        <v>25</v>
      </c>
      <c r="D48" s="35"/>
      <c r="E48" s="19"/>
      <c r="F48" s="26">
        <f>SUM(F45+F46)</f>
        <v>149424</v>
      </c>
    </row>
    <row r="49" spans="1:8" s="36" customFormat="1" ht="15.6" x14ac:dyDescent="0.3">
      <c r="A49" s="39"/>
      <c r="B49" s="39"/>
      <c r="C49" s="39"/>
      <c r="D49" s="39"/>
      <c r="E49" s="39"/>
      <c r="F49" s="27"/>
      <c r="H49" s="57"/>
    </row>
    <row r="50" spans="1:8" s="36" customFormat="1" x14ac:dyDescent="0.25">
      <c r="F50" s="60"/>
    </row>
    <row r="51" spans="1:8" s="36" customFormat="1" x14ac:dyDescent="0.25">
      <c r="F51" s="60"/>
    </row>
    <row r="52" spans="1:8" s="36" customFormat="1" x14ac:dyDescent="0.25">
      <c r="F52" s="60"/>
    </row>
    <row r="53" spans="1:8" s="36" customFormat="1" x14ac:dyDescent="0.25">
      <c r="F53" s="60"/>
    </row>
    <row r="54" spans="1:8" s="36" customFormat="1" x14ac:dyDescent="0.25">
      <c r="F54" s="60"/>
    </row>
    <row r="55" spans="1:8" s="36" customFormat="1" x14ac:dyDescent="0.25">
      <c r="F55" s="60"/>
    </row>
    <row r="56" spans="1:8" s="36" customFormat="1" x14ac:dyDescent="0.25">
      <c r="F56" s="60"/>
    </row>
    <row r="57" spans="1:8" s="36" customFormat="1" x14ac:dyDescent="0.25">
      <c r="F57" s="60"/>
    </row>
    <row r="58" spans="1:8" s="36" customFormat="1" x14ac:dyDescent="0.25">
      <c r="F58" s="60"/>
    </row>
    <row r="59" spans="1:8" s="36" customFormat="1" x14ac:dyDescent="0.25">
      <c r="F59" s="60"/>
    </row>
    <row r="60" spans="1:8" s="36" customFormat="1" x14ac:dyDescent="0.25">
      <c r="F60" s="60"/>
    </row>
    <row r="61" spans="1:8" s="36" customFormat="1" x14ac:dyDescent="0.25">
      <c r="F61" s="60"/>
    </row>
    <row r="62" spans="1:8" s="36" customFormat="1" x14ac:dyDescent="0.25">
      <c r="F62" s="60"/>
    </row>
    <row r="63" spans="1:8" s="36" customFormat="1" x14ac:dyDescent="0.25">
      <c r="F63" s="60"/>
    </row>
    <row r="64" spans="1:8" s="36" customFormat="1" x14ac:dyDescent="0.25">
      <c r="F64" s="60"/>
    </row>
    <row r="65" spans="6:6" s="36" customFormat="1" x14ac:dyDescent="0.25">
      <c r="F65" s="60"/>
    </row>
    <row r="66" spans="6:6" s="36" customFormat="1" x14ac:dyDescent="0.25">
      <c r="F66" s="60"/>
    </row>
    <row r="67" spans="6:6" s="36" customFormat="1" x14ac:dyDescent="0.25">
      <c r="F67" s="60"/>
    </row>
    <row r="68" spans="6:6" s="36" customFormat="1" x14ac:dyDescent="0.25">
      <c r="F68" s="60"/>
    </row>
    <row r="69" spans="6:6" s="36" customFormat="1" x14ac:dyDescent="0.25">
      <c r="F69" s="60"/>
    </row>
    <row r="70" spans="6:6" s="36" customFormat="1" x14ac:dyDescent="0.25">
      <c r="F70" s="60"/>
    </row>
    <row r="71" spans="6:6" s="36" customFormat="1" x14ac:dyDescent="0.25">
      <c r="F71" s="60"/>
    </row>
    <row r="72" spans="6:6" s="36" customFormat="1" x14ac:dyDescent="0.25">
      <c r="F72" s="60"/>
    </row>
    <row r="73" spans="6:6" s="36" customFormat="1" x14ac:dyDescent="0.25">
      <c r="F73" s="60"/>
    </row>
    <row r="74" spans="6:6" s="36" customFormat="1" x14ac:dyDescent="0.25">
      <c r="F74" s="60"/>
    </row>
    <row r="75" spans="6:6" s="36" customFormat="1" x14ac:dyDescent="0.25">
      <c r="F75" s="60"/>
    </row>
    <row r="76" spans="6:6" s="36" customFormat="1" x14ac:dyDescent="0.25">
      <c r="F76" s="60"/>
    </row>
    <row r="77" spans="6:6" s="36" customFormat="1" x14ac:dyDescent="0.25">
      <c r="F77" s="60"/>
    </row>
    <row r="78" spans="6:6" s="36" customFormat="1" x14ac:dyDescent="0.25">
      <c r="F78" s="60"/>
    </row>
    <row r="79" spans="6:6" s="36" customFormat="1" x14ac:dyDescent="0.25">
      <c r="F79" s="60"/>
    </row>
    <row r="80" spans="6:6" s="36" customFormat="1" x14ac:dyDescent="0.25">
      <c r="F80" s="60"/>
    </row>
    <row r="81" spans="6:6" s="36" customFormat="1" x14ac:dyDescent="0.25">
      <c r="F81" s="60"/>
    </row>
    <row r="82" spans="6:6" s="36" customFormat="1" x14ac:dyDescent="0.25">
      <c r="F82" s="60"/>
    </row>
    <row r="83" spans="6:6" s="36" customFormat="1" x14ac:dyDescent="0.25">
      <c r="F83" s="60"/>
    </row>
    <row r="84" spans="6:6" s="36" customFormat="1" x14ac:dyDescent="0.25">
      <c r="F84" s="60"/>
    </row>
    <row r="85" spans="6:6" s="36" customFormat="1" x14ac:dyDescent="0.25">
      <c r="F85" s="60"/>
    </row>
    <row r="86" spans="6:6" s="36" customFormat="1" x14ac:dyDescent="0.25">
      <c r="F86" s="60"/>
    </row>
    <row r="87" spans="6:6" s="36" customFormat="1" x14ac:dyDescent="0.25">
      <c r="F87" s="60"/>
    </row>
    <row r="88" spans="6:6" s="36" customFormat="1" x14ac:dyDescent="0.25">
      <c r="F88" s="60"/>
    </row>
    <row r="89" spans="6:6" s="36" customFormat="1" x14ac:dyDescent="0.25">
      <c r="F89" s="60"/>
    </row>
    <row r="90" spans="6:6" s="36" customFormat="1" x14ac:dyDescent="0.25">
      <c r="F90" s="60"/>
    </row>
    <row r="91" spans="6:6" s="36" customFormat="1" x14ac:dyDescent="0.25">
      <c r="F91" s="60"/>
    </row>
    <row r="92" spans="6:6" s="36" customFormat="1" x14ac:dyDescent="0.25">
      <c r="F92" s="60"/>
    </row>
    <row r="93" spans="6:6" s="36" customFormat="1" x14ac:dyDescent="0.25">
      <c r="F93" s="60"/>
    </row>
    <row r="94" spans="6:6" s="36" customFormat="1" x14ac:dyDescent="0.25">
      <c r="F94" s="60"/>
    </row>
    <row r="95" spans="6:6" s="36" customFormat="1" x14ac:dyDescent="0.25">
      <c r="F95" s="60"/>
    </row>
    <row r="96" spans="6:6" s="36" customFormat="1" x14ac:dyDescent="0.25">
      <c r="F96" s="60"/>
    </row>
    <row r="97" spans="6:6" s="36" customFormat="1" x14ac:dyDescent="0.25">
      <c r="F97" s="60"/>
    </row>
    <row r="98" spans="6:6" s="36" customFormat="1" x14ac:dyDescent="0.25">
      <c r="F98" s="60"/>
    </row>
    <row r="99" spans="6:6" s="36" customFormat="1" x14ac:dyDescent="0.25">
      <c r="F99" s="60"/>
    </row>
    <row r="100" spans="6:6" s="36" customFormat="1" x14ac:dyDescent="0.25">
      <c r="F100" s="60"/>
    </row>
    <row r="101" spans="6:6" s="36" customFormat="1" x14ac:dyDescent="0.25">
      <c r="F101" s="60"/>
    </row>
    <row r="102" spans="6:6" s="36" customFormat="1" x14ac:dyDescent="0.25">
      <c r="F102" s="60"/>
    </row>
    <row r="103" spans="6:6" s="36" customFormat="1" x14ac:dyDescent="0.25">
      <c r="F103" s="60"/>
    </row>
    <row r="104" spans="6:6" s="36" customFormat="1" x14ac:dyDescent="0.25">
      <c r="F104" s="60"/>
    </row>
    <row r="105" spans="6:6" s="36" customFormat="1" x14ac:dyDescent="0.25">
      <c r="F105" s="60"/>
    </row>
    <row r="106" spans="6:6" s="36" customFormat="1" x14ac:dyDescent="0.25">
      <c r="F106" s="60"/>
    </row>
    <row r="107" spans="6:6" s="36" customFormat="1" x14ac:dyDescent="0.25">
      <c r="F107" s="60"/>
    </row>
    <row r="108" spans="6:6" s="36" customFormat="1" x14ac:dyDescent="0.25">
      <c r="F108" s="60"/>
    </row>
    <row r="109" spans="6:6" s="36" customFormat="1" x14ac:dyDescent="0.25">
      <c r="F109" s="60"/>
    </row>
    <row r="110" spans="6:6" s="36" customFormat="1" x14ac:dyDescent="0.25">
      <c r="F110" s="60"/>
    </row>
    <row r="111" spans="6:6" s="36" customFormat="1" x14ac:dyDescent="0.25">
      <c r="F111" s="60"/>
    </row>
    <row r="112" spans="6:6" s="36" customFormat="1" x14ac:dyDescent="0.25">
      <c r="F112" s="60"/>
    </row>
    <row r="113" spans="6:6" s="36" customFormat="1" x14ac:dyDescent="0.25">
      <c r="F113" s="60"/>
    </row>
    <row r="114" spans="6:6" s="36" customFormat="1" x14ac:dyDescent="0.25">
      <c r="F114" s="60"/>
    </row>
    <row r="115" spans="6:6" s="36" customFormat="1" x14ac:dyDescent="0.25">
      <c r="F115" s="60"/>
    </row>
    <row r="116" spans="6:6" s="36" customFormat="1" x14ac:dyDescent="0.25">
      <c r="F116" s="60"/>
    </row>
    <row r="117" spans="6:6" s="36" customFormat="1" x14ac:dyDescent="0.25">
      <c r="F117" s="60"/>
    </row>
    <row r="118" spans="6:6" s="36" customFormat="1" x14ac:dyDescent="0.25">
      <c r="F118" s="60"/>
    </row>
    <row r="119" spans="6:6" s="36" customFormat="1" x14ac:dyDescent="0.25">
      <c r="F119" s="60"/>
    </row>
    <row r="120" spans="6:6" s="36" customFormat="1" x14ac:dyDescent="0.25">
      <c r="F120" s="60"/>
    </row>
    <row r="121" spans="6:6" s="36" customFormat="1" x14ac:dyDescent="0.25">
      <c r="F121" s="60"/>
    </row>
    <row r="122" spans="6:6" s="36" customFormat="1" x14ac:dyDescent="0.25">
      <c r="F122" s="60"/>
    </row>
  </sheetData>
  <mergeCells count="9">
    <mergeCell ref="A7:F7"/>
    <mergeCell ref="A8:F8"/>
    <mergeCell ref="A47:D47"/>
    <mergeCell ref="A6:F6"/>
    <mergeCell ref="A1:F1"/>
    <mergeCell ref="A2:F2"/>
    <mergeCell ref="A3:F3"/>
    <mergeCell ref="A4:F4"/>
    <mergeCell ref="A5:F5"/>
  </mergeCells>
  <pageMargins left="0.7" right="0.7" top="0.75" bottom="0.75" header="0.3" footer="0.3"/>
  <pageSetup scale="66"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zoomScaleNormal="100" workbookViewId="0">
      <selection activeCell="F4" sqref="F4"/>
    </sheetView>
  </sheetViews>
  <sheetFormatPr defaultRowHeight="13.2" x14ac:dyDescent="0.25"/>
  <cols>
    <col min="1" max="1" width="38.5546875" customWidth="1"/>
    <col min="2" max="2" width="12.33203125" customWidth="1"/>
    <col min="3" max="4" width="22.6640625" customWidth="1"/>
    <col min="5" max="5" width="18.5546875" customWidth="1"/>
  </cols>
  <sheetData>
    <row r="1" spans="1:6" ht="15.6" x14ac:dyDescent="0.25">
      <c r="A1" s="79"/>
      <c r="B1" s="79"/>
      <c r="C1" s="79"/>
      <c r="D1" s="79"/>
      <c r="E1" s="79"/>
    </row>
    <row r="2" spans="1:6" ht="15.75" customHeight="1" x14ac:dyDescent="0.25">
      <c r="A2" s="79" t="s">
        <v>0</v>
      </c>
      <c r="B2" s="79"/>
      <c r="C2" s="79"/>
      <c r="D2" s="79"/>
      <c r="E2" s="79"/>
    </row>
    <row r="3" spans="1:6" ht="15.75" customHeight="1" x14ac:dyDescent="0.25">
      <c r="A3" s="80" t="s">
        <v>33</v>
      </c>
      <c r="B3" s="80"/>
      <c r="C3" s="80"/>
      <c r="D3" s="80"/>
      <c r="E3" s="80"/>
    </row>
    <row r="4" spans="1:6" ht="15" customHeight="1" x14ac:dyDescent="0.25">
      <c r="A4" s="81" t="s">
        <v>2</v>
      </c>
      <c r="B4" s="81"/>
      <c r="C4" s="81"/>
      <c r="D4" s="81"/>
      <c r="E4" s="81"/>
    </row>
    <row r="5" spans="1:6" ht="15.75" customHeight="1" x14ac:dyDescent="0.25">
      <c r="A5" s="81" t="s">
        <v>34</v>
      </c>
      <c r="B5" s="81"/>
      <c r="C5" s="81"/>
      <c r="D5" s="81"/>
      <c r="E5" s="81"/>
    </row>
    <row r="6" spans="1:6" ht="15" customHeight="1" x14ac:dyDescent="0.25">
      <c r="A6" s="81" t="s">
        <v>35</v>
      </c>
      <c r="B6" s="81"/>
      <c r="C6" s="81"/>
      <c r="D6" s="81"/>
      <c r="E6" s="81"/>
      <c r="F6" s="28"/>
    </row>
    <row r="7" spans="1:6" ht="15.75" customHeight="1" x14ac:dyDescent="0.3">
      <c r="A7" s="73" t="s">
        <v>3</v>
      </c>
      <c r="B7" s="73"/>
      <c r="C7" s="73"/>
      <c r="D7" s="73"/>
      <c r="E7" s="73"/>
      <c r="F7" s="59"/>
    </row>
    <row r="8" spans="1:6" ht="15.75" customHeight="1" x14ac:dyDescent="0.25">
      <c r="A8" s="79" t="s">
        <v>36</v>
      </c>
      <c r="B8" s="79"/>
      <c r="C8" s="79"/>
      <c r="D8" s="79"/>
      <c r="E8" s="79"/>
      <c r="F8" s="28"/>
    </row>
    <row r="9" spans="1:6" ht="15" x14ac:dyDescent="0.25">
      <c r="A9" s="2"/>
      <c r="B9" s="2"/>
      <c r="C9" s="2"/>
      <c r="D9" s="2"/>
      <c r="E9" s="2"/>
    </row>
    <row r="10" spans="1:6" ht="15" x14ac:dyDescent="0.25">
      <c r="A10" s="2"/>
      <c r="B10" s="2"/>
      <c r="C10" s="2"/>
      <c r="D10" s="2"/>
      <c r="E10" s="2"/>
    </row>
    <row r="11" spans="1:6" ht="15.6" x14ac:dyDescent="0.3">
      <c r="A11" s="3" t="s">
        <v>5</v>
      </c>
      <c r="B11" s="4" t="s">
        <v>37</v>
      </c>
      <c r="C11" s="5" t="s">
        <v>38</v>
      </c>
      <c r="D11" s="3" t="s">
        <v>39</v>
      </c>
      <c r="E11" s="4" t="s">
        <v>10</v>
      </c>
    </row>
    <row r="12" spans="1:6" ht="15" x14ac:dyDescent="0.25">
      <c r="A12" s="6" t="s">
        <v>40</v>
      </c>
      <c r="B12" s="33">
        <v>1</v>
      </c>
      <c r="C12" s="34">
        <v>100.08</v>
      </c>
      <c r="D12" s="6">
        <v>150.16363636363636</v>
      </c>
      <c r="E12" s="7">
        <f>C12*D12</f>
        <v>15028.376727272725</v>
      </c>
    </row>
    <row r="13" spans="1:6" ht="15" x14ac:dyDescent="0.25">
      <c r="A13" s="6" t="s">
        <v>41</v>
      </c>
      <c r="B13" s="33">
        <v>1</v>
      </c>
      <c r="C13" s="34">
        <v>131.04</v>
      </c>
      <c r="D13" s="6">
        <v>400</v>
      </c>
      <c r="E13" s="7">
        <f>C13*D13</f>
        <v>52416</v>
      </c>
    </row>
    <row r="14" spans="1:6" ht="15" x14ac:dyDescent="0.25">
      <c r="A14" s="6"/>
      <c r="B14" s="33"/>
      <c r="C14" s="34"/>
      <c r="D14" s="6"/>
      <c r="E14" s="7"/>
    </row>
    <row r="15" spans="1:6" ht="15" x14ac:dyDescent="0.25">
      <c r="A15" s="6"/>
      <c r="B15" s="33"/>
      <c r="C15" s="34"/>
      <c r="D15" s="6"/>
      <c r="E15" s="7"/>
    </row>
    <row r="16" spans="1:6" ht="15.6" x14ac:dyDescent="0.3">
      <c r="A16" s="10"/>
      <c r="B16" s="7"/>
      <c r="C16" s="8"/>
      <c r="D16" s="6"/>
      <c r="E16" s="7"/>
    </row>
    <row r="17" spans="1:5" ht="17.399999999999999" x14ac:dyDescent="0.3">
      <c r="A17" s="29"/>
      <c r="B17" s="30"/>
      <c r="C17" s="32"/>
      <c r="D17" s="29"/>
      <c r="E17" s="31"/>
    </row>
    <row r="18" spans="1:5" ht="15.6" x14ac:dyDescent="0.3">
      <c r="A18" s="9"/>
      <c r="B18" s="13"/>
      <c r="C18" s="58" t="s">
        <v>22</v>
      </c>
      <c r="D18" s="9"/>
      <c r="E18" s="7">
        <f>SUM(E12:E13)</f>
        <v>67444.376727272727</v>
      </c>
    </row>
    <row r="19" spans="1:5" ht="15" x14ac:dyDescent="0.25">
      <c r="A19" s="14"/>
      <c r="B19" s="15"/>
      <c r="C19" s="16"/>
      <c r="D19" s="14"/>
      <c r="E19" s="17"/>
    </row>
    <row r="20" spans="1:5" ht="15" x14ac:dyDescent="0.25">
      <c r="A20" s="9"/>
      <c r="B20" s="11"/>
      <c r="C20" s="12"/>
      <c r="D20" s="9"/>
      <c r="E20" s="7"/>
    </row>
    <row r="21" spans="1:5" ht="15.6" x14ac:dyDescent="0.3">
      <c r="A21" s="9"/>
      <c r="B21" s="58"/>
      <c r="C21" s="35" t="s">
        <v>25</v>
      </c>
      <c r="D21" s="9"/>
      <c r="E21" s="18">
        <f>SUM(E12:E13)</f>
        <v>67444.376727272727</v>
      </c>
    </row>
  </sheetData>
  <mergeCells count="8">
    <mergeCell ref="A8:E8"/>
    <mergeCell ref="A1:E1"/>
    <mergeCell ref="A2:E2"/>
    <mergeCell ref="A3:E3"/>
    <mergeCell ref="A4:E4"/>
    <mergeCell ref="A5:E5"/>
    <mergeCell ref="A6:E6"/>
    <mergeCell ref="A7:E7"/>
  </mergeCells>
  <pageMargins left="0.7" right="0.7" top="0.75" bottom="0.75" header="0.3" footer="0.3"/>
  <pageSetup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8D149035965B428C08EFCB216F507A" ma:contentTypeVersion="15" ma:contentTypeDescription="Create a new document." ma:contentTypeScope="" ma:versionID="22807d1da2fbb514543be38b4807b6fb">
  <xsd:schema xmlns:xsd="http://www.w3.org/2001/XMLSchema" xmlns:xs="http://www.w3.org/2001/XMLSchema" xmlns:p="http://schemas.microsoft.com/office/2006/metadata/properties" xmlns:ns2="60250ed6-6c2b-4093-b96a-64f68eeec0b9" xmlns:ns3="172d76f3-dfd1-4079-9e93-b17f457ba1d9" targetNamespace="http://schemas.microsoft.com/office/2006/metadata/properties" ma:root="true" ma:fieldsID="e128ba2e794388011d00e6ff14311758" ns2:_="" ns3:_="">
    <xsd:import namespace="60250ed6-6c2b-4093-b96a-64f68eeec0b9"/>
    <xsd:import namespace="172d76f3-dfd1-4079-9e93-b17f457ba1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50ed6-6c2b-4093-b96a-64f68eeec0b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9d1aec9-79bc-46f8-be3a-d5381d6d07e9}" ma:internalName="TaxCatchAll" ma:showField="CatchAllData" ma:web="60250ed6-6c2b-4093-b96a-64f68eeec0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2d76f3-dfd1-4079-9e93-b17f457ba1d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7e7179-6522-4233-b1fa-944bcdc5b5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2d76f3-dfd1-4079-9e93-b17f457ba1d9">
      <Terms xmlns="http://schemas.microsoft.com/office/infopath/2007/PartnerControls"/>
    </lcf76f155ced4ddcb4097134ff3c332f>
    <TaxCatchAll xmlns="60250ed6-6c2b-4093-b96a-64f68eeec0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35ACC2-31E9-4DF2-AFF1-2A0AADD723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250ed6-6c2b-4093-b96a-64f68eeec0b9"/>
    <ds:schemaRef ds:uri="172d76f3-dfd1-4079-9e93-b17f457ba1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90E2F5-48D0-4685-9708-C32BF63706CC}">
  <ds:schemaRefs>
    <ds:schemaRef ds:uri="60250ed6-6c2b-4093-b96a-64f68eeec0b9"/>
    <ds:schemaRef ds:uri="http://purl.org/dc/term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172d76f3-dfd1-4079-9e93-b17f457ba1d9"/>
    <ds:schemaRef ds:uri="http://purl.org/dc/dcmitype/"/>
    <ds:schemaRef ds:uri="http://purl.org/dc/elements/1.1/"/>
  </ds:schemaRefs>
</ds:datastoreItem>
</file>

<file path=customXml/itemProps3.xml><?xml version="1.0" encoding="utf-8"?>
<ds:datastoreItem xmlns:ds="http://schemas.openxmlformats.org/officeDocument/2006/customXml" ds:itemID="{D1C702DF-75FE-4C2B-A6E0-B926B14165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with HHS Rate 10% Cap</vt:lpstr>
      <vt:lpstr>Budget with Itemized Admin Cost</vt:lpstr>
      <vt:lpstr>Sample unit rate for Manual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Balthazar, Frantzsou</cp:lastModifiedBy>
  <cp:revision/>
  <cp:lastPrinted>2026-04-17T22:45:37Z</cp:lastPrinted>
  <dcterms:created xsi:type="dcterms:W3CDTF">2015-03-30T16:38:56Z</dcterms:created>
  <dcterms:modified xsi:type="dcterms:W3CDTF">2026-05-15T17:18:44Z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0x010100DF8D149035965B428C08EFCB216F507A</vt:lpwstr>
  </property>
  <property fmtid="{D5CDD505-2E9C-101B-9397-08002B2CF9AE}" pid="3" name="Order">
    <vt:r8>100</vt:r8>
  </property>
  <property fmtid="{D5CDD505-2E9C-101B-9397-08002B2CF9AE}" pid="4" name="MediaServiceImageTags">
    <vt:lpwstr/>
  </property>
</Properties>
</file>